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6"/>
  </bookViews>
  <sheets>
    <sheet name="ไม่มีหนี้ยกเว้นงบกระตุ้น ศก." sheetId="1" r:id="rId1"/>
    <sheet name="ตชด." sheetId="2" r:id="rId2"/>
    <sheet name="บช.น." sheetId="3" r:id="rId3"/>
    <sheet name="ศชต." sheetId="4" r:id="rId4"/>
    <sheet name="บช.ก." sheetId="5" r:id="rId5"/>
    <sheet name="ยธ." sheetId="6" r:id="rId6"/>
    <sheet name="สพ." sheetId="7" r:id="rId7"/>
    <sheet name="อยู่ระหว่างการพิจารณา" sheetId="8" r:id="rId8"/>
    <sheet name="สำรองเงินที่อนุมัติ-ไม่ลงเล่ม" sheetId="9" r:id="rId9"/>
  </sheets>
  <definedNames>
    <definedName name="_xlnm.Print_Area" localSheetId="1">'ตชด.'!$A$1:$L$16</definedName>
    <definedName name="_xlnm.Print_Area" localSheetId="4">'บช.ก.'!$A$1:$M$6</definedName>
    <definedName name="_xlnm.Print_Area" localSheetId="2">'บช.น.'!$A$1:$M$6</definedName>
    <definedName name="_xlnm.Print_Area" localSheetId="0">'ไม่มีหนี้ยกเว้นงบกระตุ้น ศก.'!$A$1:$I$54</definedName>
    <definedName name="_xlnm.Print_Area" localSheetId="5">'ยธ.'!$A$1:$L$26</definedName>
    <definedName name="_xlnm.Print_Area" localSheetId="3">'ศชต.'!$A$1:$P$14</definedName>
    <definedName name="_xlnm.Print_Area" localSheetId="6">'สพ.'!$A$1:$L$13</definedName>
    <definedName name="_xlnm.Print_Area" localSheetId="8">'สำรองเงินที่อนุมัติ-ไม่ลงเล่ม'!$A$1:$I$260</definedName>
    <definedName name="_xlnm.Print_Area" localSheetId="7">'อยู่ระหว่างการพิจารณา'!$A$1:$K$90</definedName>
    <definedName name="_xlnm.Print_Titles" localSheetId="1">'ตชด.'!$4:$4</definedName>
    <definedName name="_xlnm.Print_Titles" localSheetId="4">'บช.ก.'!$4:$4</definedName>
    <definedName name="_xlnm.Print_Titles" localSheetId="2">'บช.น.'!$4:$4</definedName>
    <definedName name="_xlnm.Print_Titles" localSheetId="0">'ไม่มีหนี้ยกเว้นงบกระตุ้น ศก.'!$4:$4</definedName>
    <definedName name="_xlnm.Print_Titles" localSheetId="5">'ยธ.'!$4:$4</definedName>
    <definedName name="_xlnm.Print_Titles" localSheetId="3">'ศชต.'!$4:$4</definedName>
    <definedName name="_xlnm.Print_Titles" localSheetId="6">'สพ.'!$4:$4</definedName>
    <definedName name="_xlnm.Print_Titles" localSheetId="8">'สำรองเงินที่อนุมัติ-ไม่ลงเล่ม'!$4:$4</definedName>
    <definedName name="_xlnm.Print_Titles" localSheetId="7">'อยู่ระหว่างการพิจารณา'!$6:$6</definedName>
  </definedNames>
  <calcPr fullCalcOnLoad="1"/>
</workbook>
</file>

<file path=xl/sharedStrings.xml><?xml version="1.0" encoding="utf-8"?>
<sst xmlns="http://schemas.openxmlformats.org/spreadsheetml/2006/main" count="1117" uniqueCount="388">
  <si>
    <t>รายการทั้งหมด</t>
  </si>
  <si>
    <t>เลขที่เอกสาร</t>
  </si>
  <si>
    <t>หน่วยรับงบประมาณ</t>
  </si>
  <si>
    <t>ข้อความเอกสาร</t>
  </si>
  <si>
    <t xml:space="preserve">  มูลค่าคงเหลือ</t>
  </si>
  <si>
    <t>เป็นค่าใช้จ่ายในการดำเนินโครงการพัฒนางานนิติวิทยาศ</t>
  </si>
  <si>
    <t>เครื่องมือสำหรับตรวจพิสูจน์ทางชีววิทยา (DNA)</t>
  </si>
  <si>
    <t>เครื่องตรวจเปรียบเทียบลูกกระสุนปืนและปลอกกระสุน</t>
  </si>
  <si>
    <t>เครื่อง X-Ray Fluorescence spectrometer</t>
  </si>
  <si>
    <t>เครื่องตรวจวิเคราะห์สารระเบิดเคลื่อนที่ด้วยอินฟราเ</t>
  </si>
  <si>
    <t>โครงการปรับปรุงซ่อมแซมอาคารกองรักษาการณ์</t>
  </si>
  <si>
    <t>โรงจอดรถ 8 คัน แบบเลขที่ 10435/58 กองบัญชาการศึกษา</t>
  </si>
  <si>
    <t>คชจ.งานซ่อมแซมคลังใต้ดิน บก.อก.บช.น. (ฝอ.4)</t>
  </si>
  <si>
    <t>คชจ.งานปรับปรุงพื้นห้องปฏิบัติงาน+ทางเดิน บก.อก.</t>
  </si>
  <si>
    <t>โครงการก่อสร้างอาคารโรงจอดรถของ ภ.จ.สิงห์บุรี</t>
  </si>
  <si>
    <t>โครงการปรับปรุงห้องประชุมอาคารที่ทำการ ภ.จว.สิงห์บ</t>
  </si>
  <si>
    <t>โครงการก่อสร้างทางลาดคนพิการของ ภ.จว.สิงห์บุรี และ</t>
  </si>
  <si>
    <t>โครงการปรับปรุงอาคารที่ทำการ สภ.พรหมบุรี</t>
  </si>
  <si>
    <t>ก่อสร้างอาคารที่จอดรถ แบบ 3 ช่อง 6 คัน</t>
  </si>
  <si>
    <t>ติดตั้งระบบไฟฟ้าส่องแสว่าง ลานจอดเฮลิคอปเตอร์</t>
  </si>
  <si>
    <t>ติดตั้งหมอแปลงไฟฟ้า กองร้อย ตชด.124</t>
  </si>
  <si>
    <t>โครงการปรับปรุงซ่อมแซมถนนภายในกองร้อย</t>
  </si>
  <si>
    <t>โครงการปรับปรุงซ่อมแซมอาคารบ้านพักกองร้อย ตชด.127</t>
  </si>
  <si>
    <t>โครงการพัฒนาคุณภาพการศึกษาฯ รร.ตชด.บ้านโคแสลง</t>
  </si>
  <si>
    <t>โครงการพัฒนาคุณภาพการศึกษาฯ รร.ตชด.บ้านซัมปะโต</t>
  </si>
  <si>
    <t>โครงการพัฒนาคุณภาพการศึกษาฯ รร.ตชด.พีระยานุเคราะห์</t>
  </si>
  <si>
    <t>โครงการพัฒนาคุณภาพการศึกษาฯ รร.ตชด.บ้านตาตุม</t>
  </si>
  <si>
    <t>โครงการพัฒนาคุณภาพการศึกษาฯ รร.ตชด.บ้านรุน</t>
  </si>
  <si>
    <t>โครงการพัฒนาคุณภาพการศึกษาฯ รร.ตชด.ท่านผู้หญิงฯ</t>
  </si>
  <si>
    <t>โครงการปรับปรุงซ่อมแซมอาคารบ้านพัก กก.ตชด.21</t>
  </si>
  <si>
    <t>โครงการปรับปรุงซ่อมแซมอาคารที่พักกำลังพล กองร้อย ฯ</t>
  </si>
  <si>
    <t>โครงการปรับปรุงซ่อมแซมอาคารที่ทำการกองร้อย ตชด.216</t>
  </si>
  <si>
    <t>โครงการปรับปรุงซ่อมแซมอาคารที่ทำการกองรักษาฯ 215</t>
  </si>
  <si>
    <t>โครงการพัฒนาคุณภาพการศึกษาฯ รร.ตชด.บ้านหนองดู่</t>
  </si>
  <si>
    <t>โครงการพัฒนาคุณภาพการศึกษาฯรร.ตชด.คอนราดเฮงเค็ล</t>
  </si>
  <si>
    <t>ซ่อมแซมอาคารที่ทำการกองร้อย ตชด.236</t>
  </si>
  <si>
    <t>ซ่อมแซมลานรวมพล กองร้อย ตชด.236</t>
  </si>
  <si>
    <t>โครงการปรับปรุงบ้านพักเรือนแถวชั้นประทวน 237</t>
  </si>
  <si>
    <t>โครงการปรับปรุงอาคารบ้านพักระดับ ผบ.มว.237</t>
  </si>
  <si>
    <t>โครงการปรับปรุงอาคารบ้านพักเรือนแถวชั้นประทวนฯ 237</t>
  </si>
  <si>
    <t>โครงการปรับปรุงระบบน้ำประปาบาดาล กองร้อย ตชด.237</t>
  </si>
  <si>
    <t>โครงการปรับปรุงบ้านพัก ระดับ สว.กองร้อย ตชด.236</t>
  </si>
  <si>
    <t>ดครงการปรับปรุงอาคารที่ทำการฯลฯ กก.ตชด.23</t>
  </si>
  <si>
    <t>โครงการปรับปรุงบ้านพัก ระดับ รอง สว.กองร้อย  234</t>
  </si>
  <si>
    <t>โครงการปรับปรุงอาคารหอประชุมกองร้อย ตชด.234</t>
  </si>
  <si>
    <t>โครงการสร้างถนนคอนกรีตเสริมเหล็กกองร้อย ตชด.235</t>
  </si>
  <si>
    <t>ซ่อมแซมบ้านพัก รอง ผบช.ภ.5 (หมายเลข 11)</t>
  </si>
  <si>
    <t>ซ่อมแซมบ้านพัก รอง ผบช.ภ.5 (หมายเลข 12</t>
  </si>
  <si>
    <t>ซ่อมแซมบ้านพัก ผบก.อก.ภ.5 (หมายเลข 3)</t>
  </si>
  <si>
    <t>ปรับปรุงคลังพลาธิการ ภ.5</t>
  </si>
  <si>
    <t>โครงการพัฒนาคุณภาพการศึกษาฯรร.ตชด.เจ้าพ่อหลวงฯ</t>
  </si>
  <si>
    <t>โครงการพัฒนาคุณภาพการศึกษาฯ รร.ตชด.แม่ลางิ้ว</t>
  </si>
  <si>
    <t>โครงการพัฒนาคุณภาพการศึกษาฯ ศกร.ตชด.บ้านดอยแสง</t>
  </si>
  <si>
    <t>โครงการพัฒนาคุณภาพการศึกษา ฯ รร.ตชด.บ้านตุน</t>
  </si>
  <si>
    <t>โครงการพัฒนาคุณภาพการศึกษาฯ รร.ตชด.บ้านหนองแขม</t>
  </si>
  <si>
    <t>โครงการพัฒนาคุณภาพการศึกษาฯ รร.ตชด.บ้านใหม่พัฒนาฯ</t>
  </si>
  <si>
    <t>โครงการพัฒนาคุณภาพการศึกษาฯ รร.ตชด.อาโอยาม่า</t>
  </si>
  <si>
    <t>โครงการปรับปรุงโรงนอนผู้เข้ารับการฝึก กองร้อย 334</t>
  </si>
  <si>
    <t>โครงการปรับปรุงซ่อมแซมรั้วกองร้อย ตชด.334</t>
  </si>
  <si>
    <t>โครงการปรับปรุงซ่อมแซมอาคารบ้านพัก กองร้อย ตชด.335</t>
  </si>
  <si>
    <t>โครงการปรับปรุงซ่อมแซมห้องประชุมภายในกองร้อย 335</t>
  </si>
  <si>
    <t>โครงการสร้างถนนภายในกองร้อย ตชด.335</t>
  </si>
  <si>
    <t>โครงการปรับปรุงรั้วบริเวณกองร้อย ตชด.335</t>
  </si>
  <si>
    <t>โครงการสร้างสนามยิงปืน กองร้อย ตชด.335</t>
  </si>
  <si>
    <t>โครงการปรับปรุงซ่อมแซมอาคารฯ กองร้อย 337</t>
  </si>
  <si>
    <t>โครงการปรับปรุงซ่อมแซมรั้ว กองร้อย ตชด.337</t>
  </si>
  <si>
    <t>โครงการปรับปรุงซ่อมแซมโรงจอรถยนต์ กองร้อย ตชด.337</t>
  </si>
  <si>
    <t>โครงการปรับปรุงซ่อมแซมระบบผลิตน้ำประปา กก.ตชด.33</t>
  </si>
  <si>
    <t>ปรับปรุงซ่อมแซมระบบจ่ายน้ำบาดาลฯ กก.ตชด.33</t>
  </si>
  <si>
    <t>โครงการปรับปรุงซ่อมแซมอาคารเรียนกึ่งหอฯ กก.ตชด.33</t>
  </si>
  <si>
    <t>โครงการปรับปรุงซ่อมแซมอาคารเรือนแถวฯ กก.ตชด.33</t>
  </si>
  <si>
    <t>กันเงินไว้เป็นค่าซ่อมแซมเรือนแถวชั้นประทวนและพลตำร</t>
  </si>
  <si>
    <t>กันเงินไว้เป็นค่าซ่อมแซมอาคารที่พักอาศัย(แฟลต)นปพ.</t>
  </si>
  <si>
    <t>กันไว้เป็นค่าซ่อมแซมอาคารที่พักอาศัย(แฟลต)สภ.เมือง</t>
  </si>
  <si>
    <t>กันเงินไว้เป็นค่าซ่อมแซมอาคารที่พักอาศัย(แฟลต)เมือ</t>
  </si>
  <si>
    <t>ซ่อมแซมอาคารที่พักอาศัย(แฟลต 6) ภ.จว.ลำปาง</t>
  </si>
  <si>
    <t>ซ่อมแซมอาคารที่พักอาศัย(แฟลต 7) ภ.จว.ลำปาง</t>
  </si>
  <si>
    <t>ซ่อมแซมอาคารที่พักอาศัย(แฟลต 8) ภ.จว.ลำปาง</t>
  </si>
  <si>
    <t>ซ่อมแซมอาคารที่พักอาศัย (แฟลต 4) สภ.เมืองลำปาง</t>
  </si>
  <si>
    <t>ซ่อมแซมอาคารที่พักอาศัย (แฟลต 5) สภ.เมืองลำปาง</t>
  </si>
  <si>
    <t>ซ่อมแซมเรือนแถวชั้นประทวน หมายเลข 5 สภ.สบปราบ</t>
  </si>
  <si>
    <t>ซ่อมแซมเรือนแถวชั้นประทวน หมายเลข 6 สภ.สบปราบ</t>
  </si>
  <si>
    <t>ซ่อมแซมอาคารกองร้อย ศฝร.ภ.5 ( อาคาร 1 )</t>
  </si>
  <si>
    <t>ซ่อมแซมอาคารกองร้อย ศฝร.ภ.5 ( อาคาร 2  )</t>
  </si>
  <si>
    <t>ซ่อมแซมอาคารกองร้อย ศฝร.ภ.5  ( อาคาร 3 )</t>
  </si>
  <si>
    <t>ซ่อมแซมอาคารกองร้อย ศฝร.ภ.5 (อาคาร 4 )</t>
  </si>
  <si>
    <t>ซ่อมแซมอาคารกองร้อย ศฝร.ภ.5 ( อาคาร 5 )</t>
  </si>
  <si>
    <t>ซ่อมแซมอาคารกองร้อย ศฝร.ภ.5 ( อาคาร 6 )</t>
  </si>
  <si>
    <t>กันเงินสำหรับซ่อมแซมเรือนแถวชั้นประทวน</t>
  </si>
  <si>
    <t>กันเงินเพื่อซ่อมแซมเรือนแถวชั้นประทวน</t>
  </si>
  <si>
    <t>ซ่อมแซมอาคารที่พักอาศัย(แฟลต)</t>
  </si>
  <si>
    <t>ซ่อมแซมอาคารที่พักอาศัย(แฟลต) หมายเลข 10</t>
  </si>
  <si>
    <t>ซ่อมแซใรอนแถวชั้นประทวนและพลตำรวจ สภ.ภูเพียง (4)</t>
  </si>
  <si>
    <t>ซ่อมแซมเรือนแถวชั้นประทวนและพลตำรวจ สภ.ภูเพียง(5)</t>
  </si>
  <si>
    <t>ซ่อมแซมเรือนแถวชั้นประทวนและพลตำรวจ สภ.ภูเพียง(6)</t>
  </si>
  <si>
    <t>ซ่อมแซมเรือนแถวชั้นประทวนและพลตำรวจ สภ.ท่าวังผา</t>
  </si>
  <si>
    <t>ซ่อมแซมเรือนแถวชั้นประทวนและพลตำรวจ สภท่าวังผา (9)</t>
  </si>
  <si>
    <t>ซ่อมแซมเรือนแถวชั้นประทวนและพลตำรวจ สภ.เชียงกลาง</t>
  </si>
  <si>
    <t>ค่าซ่อมแซมอาคารเรือนแถวชั้นประทวนและพลตำรวจ สภ.พาน</t>
  </si>
  <si>
    <t>ค่าซ่อมแซมอาคารเรือนแถวชั้นประทวนพลตำรวจ สภ.ป่าแดด</t>
  </si>
  <si>
    <t>ค่าซ่อมแซมอาคารเรือนแถวชั้นประทวนฯ สภ.แม่เจดีย์</t>
  </si>
  <si>
    <t>ซ่อมแซมเรือนแถวชั้นประทวนและพลตำรวจ</t>
  </si>
  <si>
    <t>งานทาสีอาคารที่ทำการตำรวจภูธรจังหวัดอุทัยธานี</t>
  </si>
  <si>
    <t>โครงการปรับปรุงซ่อมแซมอาคารห้องประชุม กก.ตชด.34</t>
  </si>
  <si>
    <t>โครงการพัฒนาคุณภาพการศึกษาฯ รร.ตชด.ท่านผู้หญิงทวีฯ</t>
  </si>
  <si>
    <t>โครงการปรับปรุงซ่อมแซมอาคารเอนกประสงค์ กก.ตชด.34</t>
  </si>
  <si>
    <t>โครงการปรับปรุงซ่อมแซมคลังเก็บสิ่งของ กก.ตชด.34</t>
  </si>
  <si>
    <t>โครงการปรับปรุงซ่อมแซมอาคารสิ่งก่อสร้าง  ตชด.344</t>
  </si>
  <si>
    <t>ปรับปรุงซ่อมแซมอาคารกองร้อยกำลัง  346</t>
  </si>
  <si>
    <t>ปรับปรุงซ่อมแซมอาคารกองร้อยกำลัง 346</t>
  </si>
  <si>
    <t>ปรับปรุงซ่อมแซมอาคารกองร้อยกำลัง 347</t>
  </si>
  <si>
    <t>ซ่อมแซมบ้านพักข้าราชการตำรวจ สภ.ด่านทับตะโก</t>
  </si>
  <si>
    <t>โครงการก่อสร้างบ้านพักระดับ ผกก.ข</t>
  </si>
  <si>
    <t>สร้างห้องน้ำสาธารณะ 10 ห้อง</t>
  </si>
  <si>
    <t>ปรับปรุงผิวจราจร บก.ฝรก.</t>
  </si>
  <si>
    <t>ก่อสร้างห้องน้ำพ้อมสุขา บก.ฝรก.</t>
  </si>
  <si>
    <t>ก่อสร้างโรงจอดรถยนต์ 50 คัน</t>
  </si>
  <si>
    <t>โครงการปรับปรุงซ่อมแซมอาคารนายตำรวจนักเรียน</t>
  </si>
  <si>
    <t>งบกระตุ้นก่อสร้างเสาธงชาติ ภ.จว.ประจวบฯ</t>
  </si>
  <si>
    <t>งบกระตุ้นก่อสร้างหน่วยบริการประชาชนด่านสิงขร</t>
  </si>
  <si>
    <t>งบกระตุ้นซ่อมแซมบ้านพักชั้นประทวน ภ.จว.ประจวบฯ</t>
  </si>
  <si>
    <t>โครงการซ่อมแซมอาคารบ้านพัก กก.ตชด.14</t>
  </si>
  <si>
    <t>ซ่อมแซมปรับปรุงอาคารที่ทำการและห้องสุขา สภ.บางขัน</t>
  </si>
  <si>
    <t>ซ่อมแซมปรับปรุงบ้านพัก รอง ผบก. สภ.เมือง จ.นศ.</t>
  </si>
  <si>
    <t>ซ่อมแซมปรับปรุงรั้วบ้านพักแฟลต สภ.เมือง จ.นศ.</t>
  </si>
  <si>
    <t>ซ่อมแซมปรับปรุงรั้วบ้านพัก รอง ผกก. สภ.พิปูน</t>
  </si>
  <si>
    <t>ซ่อมแซมปรับปรุงรั้วบ้านพัก สภ.จุฬาภรณ์</t>
  </si>
  <si>
    <t>ซ่อมแซมปรับปรุงรั้วบ้านพัก สภ.เชียรใหญ่</t>
  </si>
  <si>
    <t>ซ่อมแซมปรับปรุงอาคารที่ทำการ สภ.ถ้ำพรรณรา</t>
  </si>
  <si>
    <t>ซ่อมแซมปรับปรุงอาคารที่ทำการ สภ.ช้างกลาง</t>
  </si>
  <si>
    <t>ซ่อมแซมปรับปรุงบ้านพัก สภ.กะปาง</t>
  </si>
  <si>
    <t>ซ่อมแซมปรับปรุงบ้านพัก สภ.เปลี่ยน</t>
  </si>
  <si>
    <t>ซ่อมแซมปรับปรุงบ้านพัก  ผกก. สภ.พิปูน</t>
  </si>
  <si>
    <t>ซ่อมแซมปรับปรุงบ้านพัก อาคาร6 สภ.เปลี่ยน</t>
  </si>
  <si>
    <t>ซ่อมแซมปรับปรุงเรือนแถวชั้นประทวน สภ.ถ้ำพรรณรา</t>
  </si>
  <si>
    <t>ซ่อมแซมปรับปรุงอาคารที่ทำการและบ้านพัก สภ.ปากพนัง</t>
  </si>
  <si>
    <t>ก่อสร้างสร้างกำแพงกั้นดินแบบเสาเข็ม ภ.จว.กบ.</t>
  </si>
  <si>
    <t>ขยายเขตระบบจำหน่ายไฟฟ้า ภ.จว.กบ.</t>
  </si>
  <si>
    <t>ก่อสร้างรั้ว ภ.จว.พังงา</t>
  </si>
  <si>
    <t>ก่อสร้างรั้ว สภ.โคกกลอย จว.พังงา</t>
  </si>
  <si>
    <t>ปรับปรุงภูมิทัศน์ ภ.จว.พังงา</t>
  </si>
  <si>
    <t>ก่อสร้างรั้ว สภ.ตะกั่วทุ่ง จว.พังงา</t>
  </si>
  <si>
    <t>ซ่อมแซมอาคาร(แฟลต) 4 ชั้น ภ.จว.พังงา</t>
  </si>
  <si>
    <t>ซ่อมแซมปรับปรุงบ้านพัก รอง สว.ภ.จว.พังงา</t>
  </si>
  <si>
    <t>ซ่อมแซมปรับปรุงบ้านพัก สภ.ท้ายเหมือง จ.พังงา</t>
  </si>
  <si>
    <t>ซ่อมแซมปรับปรุงเรือนแถวชั้นประทวน สภ.ตะกั่วป่า</t>
  </si>
  <si>
    <t>ซ่อมแซมปรับปรุงระบบไฟฟ้า สภ.เมือง จว.พังงา</t>
  </si>
  <si>
    <t>ซ่อมแซมปรับปรุงเรือนแถวชั้นประทวน สภ.เมือง จ.พังงา</t>
  </si>
  <si>
    <t>ซ่อมแซมปรับปรุงอาคารที่ทำการ บ้านพัก สภ.ตลาดใหญ่</t>
  </si>
  <si>
    <t>ซ่อมแซมปรับปรุงเรือนแถวชั้นประทวน(เคหะ2) สภ.เมือง</t>
  </si>
  <si>
    <t>ซ่อมแซมปรับปรุงเรือนแถวชั้นประทวน(เคหะ1) สภ.เมือง</t>
  </si>
  <si>
    <t>ซ่อมแซมปรับปรุงท่อส่งน้ำประปา สภ.เมือง จว.พง.</t>
  </si>
  <si>
    <t>ซ่อมแซมปรับปรุงอาคารแฟลต 4 ชั้น 30 ห้อง</t>
  </si>
  <si>
    <t>ซ่อมแซมปรับปรุงบ้านพัก สภ.ทับปุด จ.พังงา</t>
  </si>
  <si>
    <t>ซ่อมแซมปรับปรุงบ้านพัก บ้านเดี่ยวสภ.ทับปุด จ.พังงา</t>
  </si>
  <si>
    <t>ซ่อมแซมปรับปรุงบ้านพัก เรือนแถว สภ.ทับปุด จ.พังงา</t>
  </si>
  <si>
    <t>งบกระตุ้นเศรษฐกิจ(ซ่อมอาคาร ภ.จว.ภูเก็ต)</t>
  </si>
  <si>
    <t>งบกระตุ้นเศรษฐกิจ(ปรับปรุงห้องน้ำ สภ.ฉลอง)</t>
  </si>
  <si>
    <t>งบกระตุ้นเศรษฐกิจ(อาคารที่ทำการและบ้านพักท่าฉัตรไช</t>
  </si>
  <si>
    <t>งบกระตุ้นเศรษฐกิจ(อาคารที่ทำการ สภ.กมลา)</t>
  </si>
  <si>
    <t>ปรับปรุงห้อง ศปก.ภ.จว.สฏ.</t>
  </si>
  <si>
    <t>ซ่อมแซมปรับปรุงเรือนแถวชั้นประทวน สภ.บ้านตาขุน</t>
  </si>
  <si>
    <t>ซ่อมแซมปรับปรุงอาคารสายตรวจ สภ.พนม</t>
  </si>
  <si>
    <t>ก่อสร้างรั้วกั้นแนวเขตที่ดิน ภ.8 จ.ภก.</t>
  </si>
  <si>
    <t>ก่อสร้างประตูรั้วทางออกเลื่อน 2 บาน ภ.8 จ.ภก.</t>
  </si>
  <si>
    <t>ซ่อมแซมปรับปรุงอาคารที่ทำการ</t>
  </si>
  <si>
    <t>ซ่อมแซมปรับปรุงอาคารที่ทำการ สภ.</t>
  </si>
  <si>
    <t>โครงการพัฒนาคุณภาพการศึกษาฯ รร.ตชด.สันตินิมิตร</t>
  </si>
  <si>
    <t>โครงการพัฒนาคุณภาพการศึกษาฯ  รร.ตชด.พันวาล</t>
  </si>
  <si>
    <t>ซ่อมแซมปรับปรุงระบบไฟฟ้า ภ.จว.ชุมพร</t>
  </si>
  <si>
    <t>ซ่อมแซมปรับปรุงบ้านพัก สว.ภ.จว.ชุมพร</t>
  </si>
  <si>
    <t>โครงการซ่อมแซมที่ทำการกองร้อย ตชด.414</t>
  </si>
  <si>
    <t>ซ่อมแซมปรับปรุงบ้านพัก  สภ.ท่าแซะ</t>
  </si>
  <si>
    <t>ทาสีภายนอกอาคารที่ทำการ สภ.หลังสวน</t>
  </si>
  <si>
    <t>ซ่อมแซมปรับปรุงอาคารที่ทำการ สภ.เมืองชุมพร</t>
  </si>
  <si>
    <t>ปรับปรุงศูนย์ข้อมูลตำรวจภูธรภาค9</t>
  </si>
  <si>
    <t>ก่อสร้างกำแพงบ้านพัก สภ.กระแสสินธุ์</t>
  </si>
  <si>
    <t>โครงการพัฒนาคุณภาพการศึกษาฯ รร.ตชด.บ้านหากทราย</t>
  </si>
  <si>
    <t>โครงการพัฒนาคุณภาพการศึกษาฯ  รร.ตชด.บ้านทุ่สบายใจ</t>
  </si>
  <si>
    <t>โครงการพัฒนาคุณภาพการศึกษาฯ รร.ตชด.บ้านสำนักเอาะ</t>
  </si>
  <si>
    <t>โครงการปรับปรุงซ่อมแซมถนนภายในกองร้อย ตชด.433</t>
  </si>
  <si>
    <t>โครงการปรับปรุงซ่อมแซมถนนภายในกองร้อย ตชด.434</t>
  </si>
  <si>
    <t>โครงการปรับปรุงซ่อมแซมอาคารบ้านพัก กองร้อย ตชด.437</t>
  </si>
  <si>
    <t>ซ่อมแซมอาคารบ้านพักตำรวจ สภ.หาดสำราญ</t>
  </si>
  <si>
    <t>ซ่อมแซมอาคารบ้านพักตำรวจ สภ.หนองตรุด</t>
  </si>
  <si>
    <t>ติดตั้งโคมไฟฟ้า ภ.จว.พัทลุง</t>
  </si>
  <si>
    <t>งานทางเท้า ภ.จว.พัทลุง ต.คูหาสวรรค์</t>
  </si>
  <si>
    <t>ก่อสร้างป้อมยาม ภ.จว.พัทลุง ต.คูหาสวรรค์</t>
  </si>
  <si>
    <t>งานถนนลาดยาง ภ.จว.พัทลุง ต.คูหาสวรรค์</t>
  </si>
  <si>
    <t>ค่าปรับปรุงอาคารเพื่อจัดตั้งห้องปฏิบัติการทางวิทยา</t>
  </si>
  <si>
    <t>ปรับปรุงฐานปฏิบัติการ ชค.ตชด.4413</t>
  </si>
  <si>
    <t>โครงการพัฒนาคุณภาพการศึกษาฯ รร.ตชด.การท่าอากาศยาน</t>
  </si>
  <si>
    <t>โครงการพัฒนาคุณภาพการศึกษาฯ รร.ตชด.ตืองอช่างกลฯ</t>
  </si>
  <si>
    <t>โครงการพัฒนาคุณภาพการศึกษาฯ รร.ตชด.ละโอ</t>
  </si>
  <si>
    <t>โครงการพัฒนคุณภาพการศึกษาฯ รร.ตชด.โรงงงานยาสูบ</t>
  </si>
  <si>
    <t>โครงการพัฒนาคุณภาพการศึกษาฯ รร.ตชด.บ้านปาดจแมเลาะ</t>
  </si>
  <si>
    <t>ขยายระบบจำหน่ายไฟฟ้าส่องสว่าง กก.ตชด.44</t>
  </si>
  <si>
    <t>โครงการปรับปรุงซ่อมแซมอาคารกองร้อย ตชด.445</t>
  </si>
  <si>
    <t>ค่าวัสดุอาหารเสริม(นมผง) บช.ตชด.</t>
  </si>
  <si>
    <t>ค่าจัดซื้อยาและเวชภัณฑ์ (บช.ตชด.)</t>
  </si>
  <si>
    <t>ค่าฝึกอบรมหลักสูตรเตรียมความพร้อมความเป็นครู ตชด.</t>
  </si>
  <si>
    <t>ที่</t>
  </si>
  <si>
    <t>ใบสั่งซื้อสั่งจ้าง</t>
  </si>
  <si>
    <t>เบิกจ่าย</t>
  </si>
  <si>
    <t>คงเหลือ</t>
  </si>
  <si>
    <t>ศชต.</t>
  </si>
  <si>
    <t>บช.ตชด.</t>
  </si>
  <si>
    <t>บช.ศ.</t>
  </si>
  <si>
    <t>บช.น.</t>
  </si>
  <si>
    <t>ภ.8</t>
  </si>
  <si>
    <t>ภ.9</t>
  </si>
  <si>
    <t>ปี 2558</t>
  </si>
  <si>
    <t>ปี 2556</t>
  </si>
  <si>
    <t>ปี 2557</t>
  </si>
  <si>
    <t>เครื่องเอกซเรย์ตรวจค้นยาเสพติด จำนวน 2 ชุด</t>
  </si>
  <si>
    <t>ซื้ออาวุธปืน M16 150 กระบอก</t>
  </si>
  <si>
    <t>อาวุธปืนปลส.อัตโนมัติขนาด 5.56(M4A2)</t>
  </si>
  <si>
    <t>คชจ.การจัดงานพระศพ สมเด็จพระสังฆราช ฯ</t>
  </si>
  <si>
    <t>ค่าจ้างเหมาบริการ (ปรับปรุงระบบไฟฟ้าอาคาร สบร)</t>
  </si>
  <si>
    <t>อาวุธยุทโธปกรณ์ นปพ. สพ.(กง28/57)</t>
  </si>
  <si>
    <t>เครื่องวัดแรงต่ำ ระบบ3ยก4สายแรงดัน380/220โวลต์ขนาด</t>
  </si>
  <si>
    <t>ก่อสร้างคลังพลาธิการ ยธ.(กง68/57)</t>
  </si>
  <si>
    <t>ค่าจัดซื้อกระสุนปืน นสต. ศฝร.ภ.4 (สกบ.จัดหา)</t>
  </si>
  <si>
    <t>คชจ.รองรับการบรรจุแต่งตั้งบุคคลภายนอก(5,000 อัตรา)</t>
  </si>
  <si>
    <t>ร้อยละ</t>
  </si>
  <si>
    <t>รวมปี 2556 - 2557</t>
  </si>
  <si>
    <t>สพ.</t>
  </si>
  <si>
    <t>ยธ.</t>
  </si>
  <si>
    <t>ภ.1</t>
  </si>
  <si>
    <t>ตชด.</t>
  </si>
  <si>
    <t>ภ.5</t>
  </si>
  <si>
    <t>ภ.6</t>
  </si>
  <si>
    <t>ภ.7</t>
  </si>
  <si>
    <t>บช.ปส.</t>
  </si>
  <si>
    <t>ปีงบประมาณ</t>
  </si>
  <si>
    <t>2507 : สนง.ตำรวจแห่งชาติ</t>
  </si>
  <si>
    <t>ทั้งหมด</t>
  </si>
  <si>
    <t>ประเภทเอกสาร</t>
  </si>
  <si>
    <t>แหล่งของเงิน</t>
  </si>
  <si>
    <t>รหัสงบประมาณ</t>
  </si>
  <si>
    <t>กิจกรรมหลัก</t>
  </si>
  <si>
    <t xml:space="preserve">     มูลค่าทั้งใบ</t>
  </si>
  <si>
    <t>สถานะ</t>
  </si>
  <si>
    <t>PF</t>
  </si>
  <si>
    <t>ค่าก่อสร้างแฟลต บช.น. 8 แห่ง (4001358984)</t>
  </si>
  <si>
    <t>P1000</t>
  </si>
  <si>
    <t>ค่าก่อสร้างแฟลต บช.น. 8 แห่ง (4001370078)</t>
  </si>
  <si>
    <t>รวมปี 2550</t>
  </si>
  <si>
    <t>กค 0406.6/18304 ลว. 2 ธค. 2557(เปลี่ยนแปลงรายการ)</t>
  </si>
  <si>
    <t>P8400</t>
  </si>
  <si>
    <t>รวมปี 2551</t>
  </si>
  <si>
    <t>CG</t>
  </si>
  <si>
    <t>กค 0406.6/26672 ลว. 26 สค. 57 (เปลี่ยนแปลงรายการ)</t>
  </si>
  <si>
    <t>ที่ตช0010.261/22832ลว20พย57(เปลี่ยนแปลงรายการ)</t>
  </si>
  <si>
    <t>P7600</t>
  </si>
  <si>
    <t>รวมปี 2552</t>
  </si>
  <si>
    <t>P5000</t>
  </si>
  <si>
    <t>CF</t>
  </si>
  <si>
    <t>ค่าก่อสร้างอาคารที่ทำการฯ สภ.งอบ จว.น่าน</t>
  </si>
  <si>
    <t>P5500</t>
  </si>
  <si>
    <t>P6700</t>
  </si>
  <si>
    <t>รวมปี 2553</t>
  </si>
  <si>
    <t>ค่าขยายเขตไฟฟ้าและประปาสถานีตำรวจภูธรธัญบุรี</t>
  </si>
  <si>
    <t>P1300</t>
  </si>
  <si>
    <t>ค่าขยายเขตไฟฟ้าและประปาสถานีตำรวจภูธรลาดหลุมแก้ว</t>
  </si>
  <si>
    <t>P1800</t>
  </si>
  <si>
    <t>P1900</t>
  </si>
  <si>
    <t>P2300</t>
  </si>
  <si>
    <t>ค่าก่อสร้างอาคารที่ทำการฯ สภ.กระชอน จว.นครราชสีมา</t>
  </si>
  <si>
    <t>P3000</t>
  </si>
  <si>
    <t>ค่าก่อสร้างอาคารที่ทำการฯ สภ.บ้านหัน จว.นครราชสีมา</t>
  </si>
  <si>
    <t>P3200</t>
  </si>
  <si>
    <t>P3900</t>
  </si>
  <si>
    <t>P4100</t>
  </si>
  <si>
    <t>P4200</t>
  </si>
  <si>
    <t>P4500</t>
  </si>
  <si>
    <t>P4600</t>
  </si>
  <si>
    <t>P4900</t>
  </si>
  <si>
    <t>P5400</t>
  </si>
  <si>
    <t>ค่าก่อสร้างอาคารที่ทำการฯ สภ.บ้านหลวง จว.น่าน</t>
  </si>
  <si>
    <t>P5600</t>
  </si>
  <si>
    <t>ตช 0010.261/18754 ลว. 24กย.57 (เปลี่ยนแปลงรายการ)</t>
  </si>
  <si>
    <t>P5300</t>
  </si>
  <si>
    <t>ตช 0010.261/18258 ลว. 19 กย.57(เปลี่ยนแปลงรายการ)</t>
  </si>
  <si>
    <t>P6000</t>
  </si>
  <si>
    <t>P6300</t>
  </si>
  <si>
    <t>P6400</t>
  </si>
  <si>
    <t>P3800</t>
  </si>
  <si>
    <t>รวมปี 2554</t>
  </si>
  <si>
    <t>ก่อสร้างสถานีตำรวจ396 ยธ.(กง16/56)</t>
  </si>
  <si>
    <t>P8600</t>
  </si>
  <si>
    <t>P9500</t>
  </si>
  <si>
    <t>รวมปี 2556</t>
  </si>
  <si>
    <t>จัดหาเครื่องปรับอากาศ สบร.ยธ.(กง60/57)</t>
  </si>
  <si>
    <t>สร้างเสาธงชาติระบบมอเตอร์ ยธ.(กง48/57)</t>
  </si>
  <si>
    <t>ก่อสร้างเสาธงชาติสูง 31 ฟุต</t>
  </si>
  <si>
    <t>ปรับปรุงระบบไฟฟ้า สบร. ยธ.(กง59/57)</t>
  </si>
  <si>
    <t>เรือตรวจการณ์ประเภท CATAMARAN ขนาด 60 ฟุต 2 ลำ</t>
  </si>
  <si>
    <t>ซ่อมห้องรับรอง อ.1 ตร. ยธ. (กง1/58)</t>
  </si>
  <si>
    <t>ซ่อมลิฟท์โดยสาร สกบ. ยธ. (กง2/58)</t>
  </si>
  <si>
    <t>ซ่อมแซมทาสีภายใน สกบ. ยธ. (กง3/58)</t>
  </si>
  <si>
    <t>ซ่อมแซมเครื่องสูบน้ำประปา อ.1 ตร. ยธ. (กง4/58)</t>
  </si>
  <si>
    <t>ซ่อมแซมฝาท่อระบายน้ำบริเวณ ตร. ยธ. (กง5/58)</t>
  </si>
  <si>
    <t>เปลี่ยนอะไหล่ลิฟท์ อ.1 ส่วนหลัง ตร. ยธ. (กง6/58)</t>
  </si>
  <si>
    <t>ซ่อมสนง. ผู้ช่วย ผบ.ตร.(ศปก2) ยธ. (กง7/58)</t>
  </si>
  <si>
    <t>ซ่อมฝ้าและผนัง รอง จตช.(1)  ยธ. (กง8/58)</t>
  </si>
  <si>
    <t>ซ่อมระบบส่งน่ำประปา อ.1 ตร.  ยธ. (กง9/58)</t>
  </si>
  <si>
    <t>ป้ายชื่อและตำแหน่งผู้บังคับบัญชา ยธ. (กง10/58)</t>
  </si>
  <si>
    <t>ซ่อมหลังคาดาดฟ้า คสล.  ยธ. (กง11/58)</t>
  </si>
  <si>
    <t>ซ่อมระบบดับเพลิง อ.1 ตร.  ยธ. (กง12/58)</t>
  </si>
  <si>
    <t>ซ่อมกำแพงรั้วด้านหน้า ตร.  ยธ. (กง13/58)</t>
  </si>
  <si>
    <t>วัสดุสายตรงผลิตกระสุน สพ.(กง15/58)</t>
  </si>
  <si>
    <t>วัตถุระเบิด สพ. (กง16/58)</t>
  </si>
  <si>
    <t>วัตถุระเบิด 7 รายการ สพ. (กง17/58)</t>
  </si>
  <si>
    <t>กระสุนปืนยาว สพ. (กง18/58)</t>
  </si>
  <si>
    <t>ขนย้ายดินถมที่สโมสรตำรวจ สก. ยธ. (กง21/58)</t>
  </si>
  <si>
    <t>ซ่อมลิฟท์ อ. 1 ตร. ยธ. (กง22/58)</t>
  </si>
  <si>
    <t>อากาศยานช่วยเหลือทางการแพทย์ พธ.(กง19/58)</t>
  </si>
  <si>
    <t>อากาศยานกู้ภัย 4 ลำ พธ.(กง20/58)</t>
  </si>
  <si>
    <t>ติดตั้งระบบวิทยุสื่อสารดิจิตอล สส. (กง14/58)</t>
  </si>
  <si>
    <t>ค่าจัดซื้อยาและเวชภัณฑ์( บช.ตชด.)</t>
  </si>
  <si>
    <t>จ้างซ่อมทากันซึมดาดฟ้าอาคารจุลละพราหมณ์ บช.ตชด.</t>
  </si>
  <si>
    <t>จ้างพิมพ์หนังสือเฉลิมพระเกียรติสมเด็จพระเทพฯ</t>
  </si>
  <si>
    <t>ทว.(โครงการพัฒนาระบบเชื่อมโยง)</t>
  </si>
  <si>
    <t>หมวกกันกระสุน(หมวกสนาม)</t>
  </si>
  <si>
    <t>ชุดเครื่องมือเทคนิคปฏิบัติการเก็บกู้และทำลายวัตถุ</t>
  </si>
  <si>
    <t>รวมปี 2558</t>
  </si>
  <si>
    <t>รวมเป็นเงินทั้งสิ้น</t>
  </si>
  <si>
    <t>รวมปี 2557 - 2558</t>
  </si>
  <si>
    <t>1 รายการ</t>
  </si>
  <si>
    <t>รวมปี 2556 และ 2558</t>
  </si>
  <si>
    <t>7  รายการ</t>
  </si>
  <si>
    <t>2  รายการ</t>
  </si>
  <si>
    <t>1  รายการ</t>
  </si>
  <si>
    <t>บช.ก.</t>
  </si>
  <si>
    <t>รายงานแสดงเงินกันขยายที่กรมบัญชีกลางอนุมัติข้อมูล ณ 25 พ.ย.58</t>
  </si>
  <si>
    <t>251 รายการ</t>
  </si>
  <si>
    <t>22  รายการ</t>
  </si>
  <si>
    <t>9 รายการ</t>
  </si>
  <si>
    <t>46 รายการ</t>
  </si>
  <si>
    <t>รายงานแสดงเงินกันขยาย (ยกเว้นงบกระตุ้นเศรษฐกิจ) ที่กรมบัญชีกลางอนุมัติ และยังไม่ดำเนินการก่อหนี้หรือเบิกจ่ายเงิน ข้อมูล ณ 25 พ.ย.58</t>
  </si>
  <si>
    <t>76 รายการ</t>
  </si>
  <si>
    <t>รายงานแสดงเงินกันขยายที่อยู่ระหว่างการพิจารณาของกรมบัญชีกลาง ข้อมูล ณ วันที่ 25 พ.ย.58</t>
  </si>
  <si>
    <t xml:space="preserve"> - 11 - 20 พ.ย.58 ประกาศสอบราคา
 - 25 พ.ย.58 เสนออนุมัติจ้าง
 - 3 พ.ย.58 อนุมัติจ้าง
 - 16 พ.ย.58 แจ้งผู้รับจ้างเตรียมหลักประกันสัญญา</t>
  </si>
  <si>
    <t xml:space="preserve"> - 11 -20 พ.ย.58 ประกาศสอบราคา
 - 25 พ.ย.58 เสนอราคา 
 - 3 พ.ย.58 อนุมัติจ้าง
 - 16 พ.ย.58 แจ้งผู้รับจ้างเตรียมหลักประกันสัญญา</t>
  </si>
  <si>
    <t xml:space="preserve"> - 16 พ.ย.58 แจ้งผู้รับจ้างเตรียมหลักประกันสัญญา เพื่อมาลงนามสัญญา
</t>
  </si>
  <si>
    <t xml:space="preserve"> -  7 ก.ค.58 อนุมัติจ้าง เสนอลงนามในสัญญา</t>
  </si>
  <si>
    <t xml:space="preserve"> - 21 ต.ค.58 ขออนุมัติ
- รอลงนามสัญญา</t>
  </si>
  <si>
    <t xml:space="preserve"> - 19 ก.ย.58 อนุมัติจ้าง เสนอลงนามในสัญญา</t>
  </si>
  <si>
    <t xml:space="preserve"> - 27 ต.ค.58 อนุมัติจ้าง เสนอลงนามในสัญญา</t>
  </si>
  <si>
    <t xml:space="preserve"> - 9 ต.ค.58 แต่งตั้ง คกก.กำหนดราคากลาง</t>
  </si>
  <si>
    <t xml:space="preserve"> - 25 ส.ค. - 1 ก.ย.58 ประกาศ E - bidding
- 2 ก.ย.58 เสนอราคา   ไม่มีผู้เสนอราคา ทบทวนราคากลาง</t>
  </si>
  <si>
    <t xml:space="preserve"> - 27 พ.ย.58 คกก.กำหนดราคากลางรายงานผล
 - 30 พ.ย.58 ขอรับความเห็นชอบ</t>
  </si>
  <si>
    <t xml:space="preserve"> - 8 ต.ค.58 อนุมัติจ้าง  เสนอลงนามในสัญญา</t>
  </si>
  <si>
    <t xml:space="preserve"> - 21 ต.ค.58 อนุมัติจ้าง  รอลงนามในสัญญา</t>
  </si>
  <si>
    <t xml:space="preserve"> - 21 ต.ค.58 อนุมัติจ้าง  </t>
  </si>
  <si>
    <t xml:space="preserve"> - 22 ก.ย.58 อนุมัติจ้าง  รอลงนามในสัญญา</t>
  </si>
  <si>
    <t xml:space="preserve"> - 18 ก.ย.58 อนุมัติจ้าง  รอลงนามในสัญญา</t>
  </si>
  <si>
    <t xml:space="preserve"> - 16 ต.ค.58 ขอรับความเห็นชอบ ไม่มีผู้เสนอราคา
 - ออกแบบรูปรายการใหม่</t>
  </si>
  <si>
    <t xml:space="preserve"> - 12 - 26 พ.ย.58 ประกาศ E - Bidding
- 27 พ.ย.58 เสนอราคา   </t>
  </si>
  <si>
    <t xml:space="preserve"> - 27 พ.ย.58 เสนอขอรับความเห็นชอบ</t>
  </si>
  <si>
    <t xml:space="preserve"> - รอจัดซื้อโดยตรงจากต่างประเทศ รวมกับอาวุธปืน ปี 2559</t>
  </si>
  <si>
    <t xml:space="preserve"> - 27 ต.ค.58 ผบก.สพ. เห็นชอบจัดซื้อจากโรงงานวัตถุระเบิด
- 6 พ.ย.58 โรงงานวัตถุระเบิดทหารเสนอราคา
- 25 พ.ย.58 โรงงานวัตถุระเบิดทหารมีหนังสือขอแก้ไขใบเสนอราคา
- 27 พ.ย.58 ขออนุมัติซื้อ
- 1 - 16 ธ.ค.58 ลงนามใบสั่งซื้อ</t>
  </si>
  <si>
    <t xml:space="preserve"> - 24 พ.ย.58 ผบก.สพ. เห็นชอบให้จัดซื้อโดยวิธีพิเศษ
- 25 พ.ย.58 แจ้ง คกก.ดำเนินการ
- 4 ธ.ค.58 คกก.รายงานผลการจัดซื้อ
- 9 ธ.ค.58 ขออนุมัติซื้อ
- 14 - 25 ธ.ค.58 ลงนามในสัญญา</t>
  </si>
  <si>
    <t>รายการที่ 1 และ 2
 - 27 ต.ค.58 ผบก.สพ.เห็นชอบจัดซื้อโดยวิธีตกลงราคา
- 26 พ.ย.58 ขออนุมัติซื้อ
- 1 - 16 ธ.ค.58 ลงนามสัญญา
รายการที่ 3 และ 4
 - 27 ต.ค.58 ผบก.สพ. เห็นชอบจัดซื้อจากโรงงานวัตถุระเบิด
- 6 พ.ย.58 โรงงานวัตถุระเบิดทหารเสนอราคา
- 25 พ.ย.58 โรงงานวัตถุระเบิดทหารมีหนังสือขอแก้ไขใบเสนอราคา
- 27 พ.ย.58 ขออนุมัติซื้อ
- 1 - 16 ธ.ค.58 ลงนามใบสั่งซื้อ</t>
  </si>
  <si>
    <t xml:space="preserve"> - 2 ก.ย.58 ผบก.สพ. เห็นชอบให้จัดซื้อจากโรงงานวัตถุระเบิด
- 17 ก.ย.58 รวท.เสนอราคา
- 20 ต.ค.58 สพ. ขอต่อวันยื่นราคา
- 16 พ.ย.58 ผบก.สพ.ขออนุมัติซื้อ
- 17 - 30 พ.ย.58 ลงนามใบสั่งซื้อ</t>
  </si>
  <si>
    <t>กำหนดการงานพิธี 15-17 ธ.ค.58</t>
  </si>
  <si>
    <t xml:space="preserve"> อยู่ระหว่างเสนอหนังสือไปยังรองนายกรัฐมนตรี เพื่อขออนุมัติจัดซื้อ และส่งข้อมูลเพิ่มเติมเกี่ยวกับสถานภาพอาวุธปืนเปรียบเทียบกำกับกำลังพลเพื่อพิจารณาในการจัดหา</t>
  </si>
  <si>
    <t xml:space="preserve"> อยู่ระหว่างการพิจารณาของคณะกรรมการจัดซื้อโดยวิธีพิเศษ คาดว่าจะลงนามสัญญาได้ภายใน ๓๐ พ.ย.๕๘ </t>
  </si>
  <si>
    <t xml:space="preserve"> ผู้ขายเสนอราคายื่นซองมาแล้ว คณะกรรมการตรวจสอบปรากฎว่าไม่ถูกต้อง ให้นำกลับไปแก้ไขและยื่นเสนอใหม่ และจะขอต่อรองราคาอีกครั้งหนึ่ง</t>
  </si>
  <si>
    <t xml:space="preserve"> ได้ตัวผู้ขายแล้ว อยู่ระหว่างเปิดซองเสนอราคา</t>
  </si>
  <si>
    <t xml:space="preserve"> ได้ตัวผู้รับจ้างแล้ว อยู่ระหว่างทำสัญญา</t>
  </si>
  <si>
    <t>ขออนุมัติจัดจ้างฯ ไปยัง รองนายกรัฐมนตรี โดยเสนอผ่านไปยัง สกบ. เมื่อ 21 ต.ค58 (รับแจ้งจาก สกบ. ส่งไป ตร. เมื่อ 4 พ.ย.58)</t>
  </si>
  <si>
    <t>อยู่ระหว่างเบิกจ่าย</t>
  </si>
  <si>
    <t>อยู่ระหว่างเชิญผู้ประกอบการ เสนอราคาโดยวิธีพิเศษ 2 ธ.ค. 58</t>
  </si>
  <si>
    <t>รอลงนามในสัญญา</t>
  </si>
  <si>
    <t>ความก้าวหน้าประชุมครั้งที่ 1/59 ( 6 พ.ย.58)
ระดับ ตร.</t>
  </si>
  <si>
    <t>ความก้าวหน้าประชุมครั้งที่ 2/59 (4 ธ.ค.58) 
ระดับ ตร.</t>
  </si>
  <si>
    <t>อยู่ระหว่างดำเนินการจัดหา</t>
  </si>
  <si>
    <t>อยู่ระหว่างขออนุมัติจัดหากระสุนปืน ขนาด 9 มม. ในการฝึกอบรม</t>
  </si>
  <si>
    <r>
      <t xml:space="preserve"> ขออนุมัติจัดจ้างฯ ไปยัง รองนายกรัฐมนตรี โดยเสนอผ่านไปยัง สกบ. เมื่อ 21 ต.ค58 </t>
    </r>
    <r>
      <rPr>
        <b/>
        <u val="single"/>
        <sz val="14"/>
        <color indexed="8"/>
        <rFont val="TH SarabunPSK"/>
        <family val="2"/>
      </rPr>
      <t>1)</t>
    </r>
    <r>
      <rPr>
        <b/>
        <sz val="14"/>
        <color indexed="8"/>
        <rFont val="TH SarabunPSK"/>
        <family val="2"/>
      </rPr>
      <t xml:space="preserve"> พิจารณาเปรียบเทียบราคาค่าจ้างในครั้งก่อน (ถ้ามี) </t>
    </r>
    <r>
      <rPr>
        <b/>
        <u val="single"/>
        <sz val="14"/>
        <color indexed="8"/>
        <rFont val="TH SarabunPSK"/>
        <family val="2"/>
      </rPr>
      <t xml:space="preserve">2) </t>
    </r>
    <r>
      <rPr>
        <b/>
        <sz val="14"/>
        <color indexed="8"/>
        <rFont val="TH SarabunPSK"/>
        <family val="2"/>
      </rPr>
      <t xml:space="preserve">ให้พยายามสอบถามราคาจากส่วนราชการ/รัฐวิสาหกิจที่เคยจ้าง </t>
    </r>
    <r>
      <rPr>
        <b/>
        <u val="single"/>
        <sz val="14"/>
        <color indexed="8"/>
        <rFont val="TH SarabunPSK"/>
        <family val="2"/>
      </rPr>
      <t>3)</t>
    </r>
    <r>
      <rPr>
        <b/>
        <sz val="14"/>
        <color indexed="8"/>
        <rFont val="TH SarabunPSK"/>
        <family val="2"/>
      </rPr>
      <t xml:space="preserve"> ให้ดำเนินการขออนุมัติขยายเวลาก่อหนี้ผูกพันข้ามปีงบประมาณ จากปี 2557-2558 เป็นปี 2557-2560 </t>
    </r>
  </si>
  <si>
    <t>ความก้าวหน้าประชุมครั้งที่ 3/59 (8 ม.ค.59) 
ระดับ ตร.</t>
  </si>
  <si>
    <t>รายงานแสดงเงินกันขยาย (ยกเว้นงบกระตุ้นเศรษฐกิจ) ที่กรมบัญชีกลางอนุมัติ และยังไม่ดำเนินการก่อหนี้หรือเบิกจ่ายเงิน ข้อมูล ณ 25 ธ.ค.58  ของ บช.ตชด.</t>
  </si>
  <si>
    <t>รายงานแสดงเงินกันขยาย (ยกเว้นงบกระตุ้นเศรษฐกิจ) ที่กรมบัญชีกลาง และยังไม่ดำเนินการก่อหนี้หรือเบิกจ่ายเงิน อนุมัติข้อมูล ณ 25 ธ.ค.58  ของ บช.น.</t>
  </si>
  <si>
    <t>รายงานแสดงเงินกันขยาย (ยกเว้นงบกระตุ้นเศรษฐกิจ) ที่กรมบัญชีกลางอนุมัติ และยังไม่ดำเนินการก่อหนี้หรือเบิกจ่ายเงิน ข้อมูล ณ 25 ธ.ค.58  ของ ศชต.</t>
  </si>
  <si>
    <t>รายงานแสดงเงินกันขยาย (ยกเว้นงบกระตุ้นเศรษฐกิจ) ที่กรมบัญชีกลางอนุมัติ และยังไม่ดำเนินการก่อหนี้หรือเบิกจ่ายเงิน ข้อมูล ณ 25 ธ.ค.58  ของ บช.ก.</t>
  </si>
  <si>
    <t>รายงานแสดงเงินกันขยาย (ยกเว้นงบกระตุ้นเศรษฐกิจ) ที่กรมบัญชีกลางอนุมัติ และยังไม่ดำเนินการก่อหนี้หรือเบิกจ่ายเงิน ข้อมูล ณ 25 ธ.ค.58  ของ ยธ.</t>
  </si>
  <si>
    <t>รายงานแสดงเงินกันขยาย (ยกเว้นงบกระตุ้นเศรษฐกิจ) ที่กรมบัญชีกลางอนุมัติ และยังไม่ดำเนินการก่อหนี้หรือเบิกจ่ายเงิน ข้อมูล ณ 25 ธ.ค.58  ของ สพ.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</si>
</sst>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4" fillId="0" borderId="10" xfId="0" applyFont="1" applyBorder="1" applyAlignment="1">
      <alignment/>
    </xf>
    <xf numFmtId="0" fontId="45" fillId="0" borderId="11" xfId="0" applyFont="1" applyFill="1" applyBorder="1" applyAlignment="1">
      <alignment vertical="top"/>
    </xf>
    <xf numFmtId="43" fontId="45" fillId="0" borderId="11" xfId="37" applyFont="1" applyFill="1" applyBorder="1" applyAlignment="1">
      <alignment horizontal="center" vertical="top"/>
    </xf>
    <xf numFmtId="4" fontId="2" fillId="0" borderId="12" xfId="0" applyNumberFormat="1" applyFont="1" applyFill="1" applyBorder="1" applyAlignment="1">
      <alignment vertical="top"/>
    </xf>
    <xf numFmtId="0" fontId="44" fillId="33" borderId="10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4" fontId="44" fillId="0" borderId="14" xfId="0" applyNumberFormat="1" applyFont="1" applyBorder="1" applyAlignment="1">
      <alignment/>
    </xf>
    <xf numFmtId="43" fontId="44" fillId="0" borderId="14" xfId="37" applyFont="1" applyFill="1" applyBorder="1" applyAlignment="1">
      <alignment vertical="top"/>
    </xf>
    <xf numFmtId="43" fontId="44" fillId="0" borderId="14" xfId="37" applyFont="1" applyFill="1" applyBorder="1" applyAlignment="1">
      <alignment vertical="top" wrapText="1"/>
    </xf>
    <xf numFmtId="0" fontId="44" fillId="33" borderId="15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4" fontId="44" fillId="0" borderId="10" xfId="0" applyNumberFormat="1" applyFont="1" applyBorder="1" applyAlignment="1">
      <alignment/>
    </xf>
    <xf numFmtId="43" fontId="44" fillId="0" borderId="10" xfId="37" applyFont="1" applyFill="1" applyBorder="1" applyAlignment="1">
      <alignment vertical="top"/>
    </xf>
    <xf numFmtId="43" fontId="44" fillId="0" borderId="10" xfId="37" applyFont="1" applyFill="1" applyBorder="1" applyAlignment="1">
      <alignment vertical="top" wrapText="1"/>
    </xf>
    <xf numFmtId="0" fontId="44" fillId="33" borderId="16" xfId="0" applyFont="1" applyFill="1" applyBorder="1" applyAlignment="1">
      <alignment horizontal="center"/>
    </xf>
    <xf numFmtId="4" fontId="45" fillId="0" borderId="11" xfId="0" applyNumberFormat="1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33" applyFont="1" applyFill="1">
      <alignment/>
      <protection/>
    </xf>
    <xf numFmtId="0" fontId="4" fillId="0" borderId="0" xfId="33" applyFont="1" applyFill="1" applyAlignment="1">
      <alignment horizontal="center"/>
      <protection/>
    </xf>
    <xf numFmtId="0" fontId="4" fillId="0" borderId="0" xfId="33" applyFont="1" applyFill="1" applyAlignment="1">
      <alignment horizontal="left"/>
      <protection/>
    </xf>
    <xf numFmtId="1" fontId="4" fillId="0" borderId="0" xfId="33" applyNumberFormat="1" applyFont="1" applyFill="1" applyAlignment="1">
      <alignment horizontal="center"/>
      <protection/>
    </xf>
    <xf numFmtId="0" fontId="4" fillId="0" borderId="0" xfId="33" applyFont="1" applyFill="1">
      <alignment/>
      <protection/>
    </xf>
    <xf numFmtId="0" fontId="5" fillId="0" borderId="0" xfId="33" applyFont="1" applyFill="1">
      <alignment/>
      <protection/>
    </xf>
    <xf numFmtId="0" fontId="5" fillId="0" borderId="0" xfId="33" applyFont="1" applyFill="1" applyAlignment="1">
      <alignment horizontal="center"/>
      <protection/>
    </xf>
    <xf numFmtId="0" fontId="5" fillId="0" borderId="0" xfId="33" applyFont="1" applyFill="1" applyAlignment="1">
      <alignment horizontal="left"/>
      <protection/>
    </xf>
    <xf numFmtId="1" fontId="5" fillId="0" borderId="0" xfId="33" applyNumberFormat="1" applyFont="1" applyFill="1" applyAlignment="1">
      <alignment horizontal="center"/>
      <protection/>
    </xf>
    <xf numFmtId="0" fontId="5" fillId="0" borderId="10" xfId="33" applyFont="1" applyFill="1" applyBorder="1" applyAlignment="1">
      <alignment horizontal="center" vertical="top" wrapText="1"/>
      <protection/>
    </xf>
    <xf numFmtId="0" fontId="5" fillId="0" borderId="10" xfId="33" applyFont="1" applyFill="1" applyBorder="1" applyAlignment="1">
      <alignment horizontal="left" vertical="top" wrapText="1"/>
      <protection/>
    </xf>
    <xf numFmtId="1" fontId="5" fillId="0" borderId="10" xfId="33" applyNumberFormat="1" applyFont="1" applyFill="1" applyBorder="1" applyAlignment="1">
      <alignment horizontal="center" vertical="top" wrapText="1"/>
      <protection/>
    </xf>
    <xf numFmtId="0" fontId="5" fillId="0" borderId="10" xfId="33" applyFont="1" applyFill="1" applyBorder="1" applyAlignment="1">
      <alignment vertical="top" wrapText="1"/>
      <protection/>
    </xf>
    <xf numFmtId="0" fontId="5" fillId="0" borderId="0" xfId="33" applyFont="1" applyFill="1" applyAlignment="1">
      <alignment vertical="top" wrapText="1"/>
      <protection/>
    </xf>
    <xf numFmtId="0" fontId="4" fillId="0" borderId="10" xfId="33" applyFont="1" applyFill="1" applyBorder="1" applyAlignment="1">
      <alignment horizontal="center"/>
      <protection/>
    </xf>
    <xf numFmtId="0" fontId="4" fillId="0" borderId="10" xfId="33" applyFont="1" applyFill="1" applyBorder="1" applyAlignment="1">
      <alignment horizontal="left"/>
      <protection/>
    </xf>
    <xf numFmtId="1" fontId="4" fillId="0" borderId="10" xfId="33" applyNumberFormat="1" applyFont="1" applyFill="1" applyBorder="1" applyAlignment="1">
      <alignment horizontal="center"/>
      <protection/>
    </xf>
    <xf numFmtId="4" fontId="4" fillId="0" borderId="10" xfId="33" applyNumberFormat="1" applyFont="1" applyFill="1" applyBorder="1">
      <alignment/>
      <protection/>
    </xf>
    <xf numFmtId="4" fontId="5" fillId="0" borderId="11" xfId="33" applyNumberFormat="1" applyFont="1" applyFill="1" applyBorder="1">
      <alignment/>
      <protection/>
    </xf>
    <xf numFmtId="4" fontId="4" fillId="0" borderId="14" xfId="33" applyNumberFormat="1" applyFont="1" applyFill="1" applyBorder="1">
      <alignment/>
      <protection/>
    </xf>
    <xf numFmtId="0" fontId="4" fillId="0" borderId="10" xfId="33" applyFont="1" applyFill="1" applyBorder="1">
      <alignment/>
      <protection/>
    </xf>
    <xf numFmtId="4" fontId="5" fillId="0" borderId="17" xfId="33" applyNumberFormat="1" applyFont="1" applyFill="1" applyBorder="1">
      <alignment/>
      <protection/>
    </xf>
    <xf numFmtId="4" fontId="5" fillId="0" borderId="12" xfId="33" applyNumberFormat="1" applyFont="1" applyFill="1" applyBorder="1">
      <alignment/>
      <protection/>
    </xf>
    <xf numFmtId="43" fontId="45" fillId="0" borderId="11" xfId="37" applyFont="1" applyBorder="1" applyAlignment="1">
      <alignment horizontal="center" vertical="top" wrapText="1"/>
    </xf>
    <xf numFmtId="43" fontId="44" fillId="0" borderId="16" xfId="37" applyFont="1" applyFill="1" applyBorder="1" applyAlignment="1">
      <alignment vertical="top"/>
    </xf>
    <xf numFmtId="0" fontId="44" fillId="33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3" fontId="44" fillId="0" borderId="14" xfId="37" applyFont="1" applyBorder="1" applyAlignment="1">
      <alignment/>
    </xf>
    <xf numFmtId="4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43" fontId="45" fillId="0" borderId="11" xfId="37" applyFont="1" applyBorder="1" applyAlignment="1">
      <alignment/>
    </xf>
    <xf numFmtId="43" fontId="45" fillId="0" borderId="11" xfId="0" applyNumberFormat="1" applyFont="1" applyBorder="1" applyAlignment="1">
      <alignment horizontal="center" vertical="top" wrapText="1"/>
    </xf>
    <xf numFmtId="4" fontId="45" fillId="0" borderId="10" xfId="0" applyNumberFormat="1" applyFont="1" applyBorder="1" applyAlignment="1">
      <alignment/>
    </xf>
    <xf numFmtId="187" fontId="7" fillId="0" borderId="10" xfId="37" applyNumberFormat="1" applyFont="1" applyBorder="1" applyAlignment="1">
      <alignment horizontal="center" vertical="top" wrapText="1" shrinkToFit="1"/>
    </xf>
    <xf numFmtId="0" fontId="45" fillId="33" borderId="13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 vertical="top"/>
    </xf>
    <xf numFmtId="0" fontId="45" fillId="33" borderId="15" xfId="0" applyFont="1" applyFill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45" fillId="0" borderId="10" xfId="0" applyFont="1" applyBorder="1" applyAlignment="1">
      <alignment/>
    </xf>
    <xf numFmtId="0" fontId="45" fillId="33" borderId="16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43" fontId="45" fillId="0" borderId="10" xfId="37" applyFont="1" applyFill="1" applyBorder="1" applyAlignment="1">
      <alignment vertical="top"/>
    </xf>
    <xf numFmtId="43" fontId="45" fillId="0" borderId="10" xfId="37" applyFont="1" applyFill="1" applyBorder="1" applyAlignment="1">
      <alignment vertical="top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vertical="top"/>
    </xf>
    <xf numFmtId="4" fontId="45" fillId="0" borderId="10" xfId="0" applyNumberFormat="1" applyFont="1" applyBorder="1" applyAlignment="1">
      <alignment vertical="top"/>
    </xf>
    <xf numFmtId="43" fontId="45" fillId="0" borderId="14" xfId="37" applyFont="1" applyFill="1" applyBorder="1" applyAlignment="1">
      <alignment vertical="top"/>
    </xf>
    <xf numFmtId="43" fontId="45" fillId="0" borderId="14" xfId="37" applyFont="1" applyFill="1" applyBorder="1" applyAlignment="1">
      <alignment vertical="top" wrapText="1"/>
    </xf>
    <xf numFmtId="0" fontId="45" fillId="0" borderId="10" xfId="0" applyFont="1" applyBorder="1" applyAlignment="1">
      <alignment wrapText="1"/>
    </xf>
    <xf numFmtId="0" fontId="45" fillId="0" borderId="10" xfId="0" applyFont="1" applyFill="1" applyBorder="1" applyAlignment="1">
      <alignment horizontal="center" vertical="top"/>
    </xf>
    <xf numFmtId="0" fontId="45" fillId="0" borderId="10" xfId="0" applyFont="1" applyFill="1" applyBorder="1" applyAlignment="1">
      <alignment vertical="top"/>
    </xf>
    <xf numFmtId="4" fontId="45" fillId="0" borderId="10" xfId="0" applyNumberFormat="1" applyFont="1" applyFill="1" applyBorder="1" applyAlignment="1">
      <alignment vertical="top"/>
    </xf>
    <xf numFmtId="0" fontId="45" fillId="0" borderId="10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/>
    </xf>
    <xf numFmtId="4" fontId="45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43" fontId="45" fillId="0" borderId="0" xfId="0" applyNumberFormat="1" applyFont="1" applyAlignment="1">
      <alignment/>
    </xf>
    <xf numFmtId="0" fontId="45" fillId="0" borderId="16" xfId="0" applyFont="1" applyBorder="1" applyAlignment="1">
      <alignment/>
    </xf>
    <xf numFmtId="0" fontId="45" fillId="33" borderId="10" xfId="0" applyFont="1" applyFill="1" applyBorder="1" applyAlignment="1">
      <alignment horizontal="center" vertical="top"/>
    </xf>
    <xf numFmtId="0" fontId="45" fillId="0" borderId="10" xfId="0" applyFont="1" applyBorder="1" applyAlignment="1">
      <alignment vertical="top" wrapText="1"/>
    </xf>
    <xf numFmtId="0" fontId="45" fillId="33" borderId="16" xfId="0" applyFont="1" applyFill="1" applyBorder="1" applyAlignment="1">
      <alignment horizontal="center" vertical="top"/>
    </xf>
    <xf numFmtId="0" fontId="2" fillId="0" borderId="10" xfId="33" applyFont="1" applyFill="1" applyBorder="1" applyAlignment="1">
      <alignment horizontal="center" vertical="top"/>
      <protection/>
    </xf>
    <xf numFmtId="0" fontId="2" fillId="0" borderId="10" xfId="33" applyFont="1" applyFill="1" applyBorder="1" applyAlignment="1">
      <alignment horizontal="left" vertical="top"/>
      <protection/>
    </xf>
    <xf numFmtId="4" fontId="2" fillId="0" borderId="10" xfId="33" applyNumberFormat="1" applyFont="1" applyFill="1" applyBorder="1" applyAlignment="1">
      <alignment vertical="top"/>
      <protection/>
    </xf>
    <xf numFmtId="0" fontId="46" fillId="0" borderId="10" xfId="0" applyFont="1" applyBorder="1" applyAlignment="1">
      <alignment vertical="top" wrapText="1"/>
    </xf>
    <xf numFmtId="4" fontId="45" fillId="0" borderId="14" xfId="0" applyNumberFormat="1" applyFont="1" applyBorder="1" applyAlignment="1">
      <alignment vertical="top"/>
    </xf>
    <xf numFmtId="0" fontId="45" fillId="33" borderId="10" xfId="0" applyFont="1" applyFill="1" applyBorder="1" applyAlignment="1">
      <alignment vertical="top"/>
    </xf>
    <xf numFmtId="4" fontId="5" fillId="0" borderId="10" xfId="33" applyNumberFormat="1" applyFont="1" applyFill="1" applyBorder="1" applyAlignment="1">
      <alignment vertical="top"/>
      <protection/>
    </xf>
    <xf numFmtId="43" fontId="45" fillId="0" borderId="16" xfId="37" applyFont="1" applyFill="1" applyBorder="1" applyAlignment="1">
      <alignment vertical="top"/>
    </xf>
    <xf numFmtId="0" fontId="2" fillId="0" borderId="10" xfId="33" applyFont="1" applyFill="1" applyBorder="1" applyAlignment="1">
      <alignment horizontal="center" vertical="top" wrapText="1"/>
      <protection/>
    </xf>
    <xf numFmtId="0" fontId="2" fillId="0" borderId="10" xfId="33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vertical="top"/>
    </xf>
    <xf numFmtId="43" fontId="45" fillId="0" borderId="14" xfId="0" applyNumberFormat="1" applyFont="1" applyBorder="1" applyAlignment="1">
      <alignment vertical="top"/>
    </xf>
    <xf numFmtId="43" fontId="45" fillId="0" borderId="10" xfId="0" applyNumberFormat="1" applyFont="1" applyBorder="1" applyAlignment="1">
      <alignment vertical="top"/>
    </xf>
    <xf numFmtId="0" fontId="45" fillId="0" borderId="13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5" fillId="0" borderId="16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 vertical="top"/>
    </xf>
    <xf numFmtId="0" fontId="45" fillId="33" borderId="15" xfId="0" applyFont="1" applyFill="1" applyBorder="1" applyAlignment="1">
      <alignment horizontal="center" vertical="top"/>
    </xf>
    <xf numFmtId="0" fontId="45" fillId="33" borderId="19" xfId="0" applyFont="1" applyFill="1" applyBorder="1" applyAlignment="1">
      <alignment horizontal="center" vertical="top"/>
    </xf>
    <xf numFmtId="0" fontId="5" fillId="0" borderId="13" xfId="33" applyFont="1" applyFill="1" applyBorder="1" applyAlignment="1">
      <alignment horizontal="center"/>
      <protection/>
    </xf>
    <xf numFmtId="0" fontId="5" fillId="0" borderId="15" xfId="33" applyFont="1" applyFill="1" applyBorder="1" applyAlignment="1">
      <alignment horizontal="center"/>
      <protection/>
    </xf>
    <xf numFmtId="0" fontId="5" fillId="0" borderId="18" xfId="33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2" customWidth="1"/>
    <col min="2" max="2" width="19.57421875" style="2" hidden="1" customWidth="1"/>
    <col min="3" max="3" width="10.57421875" style="2" customWidth="1"/>
    <col min="4" max="4" width="11.140625" style="2" customWidth="1"/>
    <col min="5" max="5" width="48.421875" style="1" customWidth="1"/>
    <col min="6" max="8" width="17.28125" style="1" customWidth="1"/>
    <col min="9" max="9" width="19.140625" style="1" customWidth="1"/>
    <col min="10" max="11" width="9.00390625" style="1" customWidth="1"/>
    <col min="12" max="12" width="12.00390625" style="1" bestFit="1" customWidth="1"/>
    <col min="13" max="16384" width="9.00390625" style="1" customWidth="1"/>
  </cols>
  <sheetData>
    <row r="1" spans="1:4" ht="24">
      <c r="A1" s="23" t="s">
        <v>340</v>
      </c>
      <c r="B1" s="23"/>
      <c r="C1" s="23"/>
      <c r="D1" s="24"/>
    </row>
    <row r="2" spans="1:4" ht="24">
      <c r="A2" s="23" t="s">
        <v>0</v>
      </c>
      <c r="B2" s="23"/>
      <c r="C2" s="23"/>
      <c r="D2" s="23" t="s">
        <v>339</v>
      </c>
    </row>
    <row r="4" spans="1:9" s="4" customFormat="1" ht="48">
      <c r="A4" s="3" t="s">
        <v>201</v>
      </c>
      <c r="B4" s="3"/>
      <c r="C4" s="3" t="s">
        <v>2</v>
      </c>
      <c r="D4" s="3" t="s">
        <v>1</v>
      </c>
      <c r="E4" s="3" t="s">
        <v>3</v>
      </c>
      <c r="F4" s="3" t="s">
        <v>4</v>
      </c>
      <c r="G4" s="3" t="s">
        <v>202</v>
      </c>
      <c r="H4" s="3" t="s">
        <v>203</v>
      </c>
      <c r="I4" s="3" t="s">
        <v>204</v>
      </c>
    </row>
    <row r="5" spans="1:9" ht="24.75" thickBot="1">
      <c r="A5" s="104" t="s">
        <v>225</v>
      </c>
      <c r="B5" s="105"/>
      <c r="C5" s="105"/>
      <c r="D5" s="105"/>
      <c r="E5" s="106"/>
      <c r="F5" s="8">
        <f>F8+F22+F54</f>
        <v>267628849.72</v>
      </c>
      <c r="G5" s="8">
        <f>G8+G22+G54</f>
        <v>95094</v>
      </c>
      <c r="H5" s="8">
        <f>H8+H22+H54</f>
        <v>352800</v>
      </c>
      <c r="I5" s="8">
        <f>I8+I22+I54</f>
        <v>267180955.72</v>
      </c>
    </row>
    <row r="6" spans="1:9" ht="24">
      <c r="A6" s="10">
        <v>1</v>
      </c>
      <c r="B6" s="14"/>
      <c r="C6" s="15" t="s">
        <v>205</v>
      </c>
      <c r="D6" s="9">
        <v>10096336</v>
      </c>
      <c r="E6" s="5" t="s">
        <v>216</v>
      </c>
      <c r="F6" s="16">
        <v>62582750</v>
      </c>
      <c r="G6" s="17"/>
      <c r="H6" s="17"/>
      <c r="I6" s="18">
        <f>+F6-G6-H6</f>
        <v>62582750</v>
      </c>
    </row>
    <row r="7" spans="1:9" ht="24">
      <c r="A7" s="10">
        <v>2</v>
      </c>
      <c r="B7" s="14"/>
      <c r="C7" s="15" t="s">
        <v>208</v>
      </c>
      <c r="D7" s="9">
        <v>10112167</v>
      </c>
      <c r="E7" s="5" t="s">
        <v>217</v>
      </c>
      <c r="F7" s="16">
        <v>7617300</v>
      </c>
      <c r="G7" s="17"/>
      <c r="H7" s="17"/>
      <c r="I7" s="18">
        <f>+F7-G7-H7</f>
        <v>7617300</v>
      </c>
    </row>
    <row r="8" spans="1:9" ht="24.75" thickBot="1">
      <c r="A8" s="107" t="s">
        <v>212</v>
      </c>
      <c r="B8" s="108"/>
      <c r="C8" s="108"/>
      <c r="D8" s="109"/>
      <c r="E8" s="109"/>
      <c r="F8" s="20">
        <f>SUM(F6:F7)</f>
        <v>70200050</v>
      </c>
      <c r="G8" s="20">
        <f>SUM(G6:G7)</f>
        <v>0</v>
      </c>
      <c r="H8" s="20">
        <f>SUM(H6:H7)</f>
        <v>0</v>
      </c>
      <c r="I8" s="20">
        <f>SUM(I6:I7)</f>
        <v>70200050</v>
      </c>
    </row>
    <row r="9" spans="1:9" ht="24">
      <c r="A9" s="9">
        <v>3</v>
      </c>
      <c r="B9" s="9"/>
      <c r="C9" s="9" t="s">
        <v>227</v>
      </c>
      <c r="D9" s="9">
        <v>20053854</v>
      </c>
      <c r="E9" s="5" t="s">
        <v>218</v>
      </c>
      <c r="F9" s="16">
        <v>565700</v>
      </c>
      <c r="G9" s="17"/>
      <c r="H9" s="17"/>
      <c r="I9" s="18">
        <f aca="true" t="shared" si="0" ref="I9:I21">+F9-G9-H9</f>
        <v>565700</v>
      </c>
    </row>
    <row r="10" spans="1:9" ht="24">
      <c r="A10" s="19">
        <v>4</v>
      </c>
      <c r="B10" s="9"/>
      <c r="C10" s="9" t="s">
        <v>227</v>
      </c>
      <c r="D10" s="9">
        <v>20053855</v>
      </c>
      <c r="E10" s="5" t="s">
        <v>220</v>
      </c>
      <c r="F10" s="16">
        <v>150000</v>
      </c>
      <c r="G10" s="17"/>
      <c r="H10" s="17"/>
      <c r="I10" s="18">
        <f t="shared" si="0"/>
        <v>150000</v>
      </c>
    </row>
    <row r="11" spans="1:9" ht="24">
      <c r="A11" s="9">
        <v>5</v>
      </c>
      <c r="B11" s="9"/>
      <c r="C11" s="9" t="s">
        <v>227</v>
      </c>
      <c r="D11" s="9">
        <v>10121565</v>
      </c>
      <c r="E11" s="5" t="s">
        <v>221</v>
      </c>
      <c r="F11" s="16">
        <v>35000000</v>
      </c>
      <c r="G11" s="17"/>
      <c r="H11" s="17"/>
      <c r="I11" s="18">
        <f t="shared" si="0"/>
        <v>35000000</v>
      </c>
    </row>
    <row r="12" spans="1:9" ht="24">
      <c r="A12" s="19">
        <v>6</v>
      </c>
      <c r="B12" s="50"/>
      <c r="C12" s="9" t="s">
        <v>227</v>
      </c>
      <c r="D12" s="15">
        <v>10121506</v>
      </c>
      <c r="E12" s="5" t="s">
        <v>293</v>
      </c>
      <c r="F12" s="16">
        <v>62110.56</v>
      </c>
      <c r="G12" s="49"/>
      <c r="H12" s="49"/>
      <c r="I12" s="18">
        <f>+F12-G12-H12</f>
        <v>62110.56</v>
      </c>
    </row>
    <row r="13" spans="1:9" ht="24">
      <c r="A13" s="9">
        <v>7</v>
      </c>
      <c r="B13" s="50"/>
      <c r="C13" s="9" t="s">
        <v>227</v>
      </c>
      <c r="D13" s="15">
        <v>10120633</v>
      </c>
      <c r="E13" s="5" t="s">
        <v>294</v>
      </c>
      <c r="F13" s="52">
        <v>851000</v>
      </c>
      <c r="G13" s="49"/>
      <c r="H13" s="49"/>
      <c r="I13" s="18">
        <f>+F13-G13-H13</f>
        <v>851000</v>
      </c>
    </row>
    <row r="14" spans="1:9" ht="24">
      <c r="A14" s="19">
        <v>8</v>
      </c>
      <c r="B14" s="50"/>
      <c r="C14" s="9" t="s">
        <v>227</v>
      </c>
      <c r="D14" s="15">
        <v>10121504</v>
      </c>
      <c r="E14" s="5" t="s">
        <v>296</v>
      </c>
      <c r="F14" s="16">
        <v>134322</v>
      </c>
      <c r="G14" s="49"/>
      <c r="H14" s="49"/>
      <c r="I14" s="18">
        <f>+F14-G14-H14</f>
        <v>134322</v>
      </c>
    </row>
    <row r="15" spans="1:9" ht="24">
      <c r="A15" s="9">
        <v>9</v>
      </c>
      <c r="B15" s="50"/>
      <c r="C15" s="9" t="s">
        <v>227</v>
      </c>
      <c r="D15" s="15">
        <v>20053126</v>
      </c>
      <c r="E15" s="5" t="s">
        <v>295</v>
      </c>
      <c r="F15" s="16">
        <v>229000</v>
      </c>
      <c r="G15" s="49"/>
      <c r="H15" s="49"/>
      <c r="I15" s="18">
        <f>+F15-G15-H15</f>
        <v>229000</v>
      </c>
    </row>
    <row r="16" spans="1:9" ht="24">
      <c r="A16" s="19">
        <v>10</v>
      </c>
      <c r="B16" s="9"/>
      <c r="C16" s="9" t="s">
        <v>226</v>
      </c>
      <c r="D16" s="9">
        <v>10119381</v>
      </c>
      <c r="E16" s="5" t="s">
        <v>219</v>
      </c>
      <c r="F16" s="16">
        <v>7417200</v>
      </c>
      <c r="G16" s="17"/>
      <c r="H16" s="17"/>
      <c r="I16" s="18">
        <f>+F16-G16-H16</f>
        <v>7417200</v>
      </c>
    </row>
    <row r="17" spans="1:9" ht="24">
      <c r="A17" s="9">
        <v>11</v>
      </c>
      <c r="B17" s="9"/>
      <c r="C17" s="9" t="s">
        <v>226</v>
      </c>
      <c r="D17" s="9">
        <v>10151543</v>
      </c>
      <c r="E17" s="5" t="s">
        <v>222</v>
      </c>
      <c r="F17" s="16">
        <v>556370</v>
      </c>
      <c r="G17" s="17"/>
      <c r="H17" s="17"/>
      <c r="I17" s="18">
        <f t="shared" si="0"/>
        <v>556370</v>
      </c>
    </row>
    <row r="18" spans="1:9" ht="24">
      <c r="A18" s="19">
        <v>12</v>
      </c>
      <c r="B18" s="9"/>
      <c r="C18" s="15" t="s">
        <v>229</v>
      </c>
      <c r="D18" s="9">
        <v>10145475</v>
      </c>
      <c r="E18" s="5" t="s">
        <v>223</v>
      </c>
      <c r="F18" s="16">
        <v>555804.3</v>
      </c>
      <c r="G18" s="17"/>
      <c r="H18" s="17"/>
      <c r="I18" s="18">
        <f t="shared" si="0"/>
        <v>555804.3</v>
      </c>
    </row>
    <row r="19" spans="1:9" ht="24">
      <c r="A19" s="9">
        <v>13</v>
      </c>
      <c r="B19" s="9"/>
      <c r="C19" s="15" t="s">
        <v>229</v>
      </c>
      <c r="D19" s="9">
        <v>10145474</v>
      </c>
      <c r="E19" s="5" t="s">
        <v>223</v>
      </c>
      <c r="F19" s="16">
        <v>890540</v>
      </c>
      <c r="G19" s="17"/>
      <c r="H19" s="17"/>
      <c r="I19" s="18">
        <f t="shared" si="0"/>
        <v>890540</v>
      </c>
    </row>
    <row r="20" spans="1:9" ht="24">
      <c r="A20" s="19">
        <v>14</v>
      </c>
      <c r="B20" s="9"/>
      <c r="C20" s="15" t="s">
        <v>229</v>
      </c>
      <c r="D20" s="9">
        <v>10145476</v>
      </c>
      <c r="E20" s="5" t="s">
        <v>223</v>
      </c>
      <c r="F20" s="16">
        <v>486126.39</v>
      </c>
      <c r="G20" s="17"/>
      <c r="H20" s="17"/>
      <c r="I20" s="18">
        <f t="shared" si="0"/>
        <v>486126.39</v>
      </c>
    </row>
    <row r="21" spans="1:9" ht="24">
      <c r="A21" s="9">
        <v>15</v>
      </c>
      <c r="B21" s="50"/>
      <c r="C21" s="9" t="s">
        <v>334</v>
      </c>
      <c r="D21" s="15">
        <v>10112822</v>
      </c>
      <c r="E21" s="5" t="s">
        <v>297</v>
      </c>
      <c r="F21" s="16">
        <v>45000000</v>
      </c>
      <c r="G21" s="49"/>
      <c r="H21" s="49"/>
      <c r="I21" s="18">
        <f t="shared" si="0"/>
        <v>45000000</v>
      </c>
    </row>
    <row r="22" spans="1:9" ht="24.75" thickBot="1">
      <c r="A22" s="107" t="s">
        <v>213</v>
      </c>
      <c r="B22" s="108"/>
      <c r="C22" s="108"/>
      <c r="D22" s="108"/>
      <c r="E22" s="108"/>
      <c r="F22" s="20">
        <f>SUM(F9:F21)</f>
        <v>91898173.25</v>
      </c>
      <c r="G22" s="20">
        <f>SUM(G9:G21)</f>
        <v>0</v>
      </c>
      <c r="H22" s="20">
        <f>SUM(H9:H21)</f>
        <v>0</v>
      </c>
      <c r="I22" s="20">
        <f>SUM(I9:I21)</f>
        <v>91898173.25</v>
      </c>
    </row>
    <row r="23" spans="1:9" s="55" customFormat="1" ht="24">
      <c r="A23" s="21">
        <v>16</v>
      </c>
      <c r="B23" s="21"/>
      <c r="C23" s="21" t="s">
        <v>229</v>
      </c>
      <c r="D23" s="21">
        <v>10157272</v>
      </c>
      <c r="E23" s="51" t="s">
        <v>199</v>
      </c>
      <c r="F23" s="54">
        <v>114875</v>
      </c>
      <c r="G23" s="12"/>
      <c r="H23" s="12"/>
      <c r="I23" s="13">
        <f aca="true" t="shared" si="1" ref="I23:I28">+F23-G23-H23</f>
        <v>114875</v>
      </c>
    </row>
    <row r="24" spans="1:9" s="55" customFormat="1" ht="24">
      <c r="A24" s="21">
        <v>17</v>
      </c>
      <c r="B24" s="21"/>
      <c r="C24" s="21" t="s">
        <v>229</v>
      </c>
      <c r="D24" s="21">
        <v>10157279</v>
      </c>
      <c r="E24" s="51" t="s">
        <v>200</v>
      </c>
      <c r="F24" s="54">
        <v>2027976</v>
      </c>
      <c r="G24" s="12">
        <v>95094</v>
      </c>
      <c r="H24" s="12">
        <v>352800</v>
      </c>
      <c r="I24" s="13">
        <f t="shared" si="1"/>
        <v>1580082</v>
      </c>
    </row>
    <row r="25" spans="1:9" s="55" customFormat="1" ht="24">
      <c r="A25" s="21">
        <v>18</v>
      </c>
      <c r="B25" s="21"/>
      <c r="C25" s="21" t="s">
        <v>229</v>
      </c>
      <c r="D25" s="21">
        <v>10157266</v>
      </c>
      <c r="E25" s="51" t="s">
        <v>320</v>
      </c>
      <c r="F25" s="54">
        <v>371520</v>
      </c>
      <c r="G25" s="17"/>
      <c r="H25" s="17"/>
      <c r="I25" s="13">
        <f t="shared" si="1"/>
        <v>371520</v>
      </c>
    </row>
    <row r="26" spans="1:9" s="55" customFormat="1" ht="24">
      <c r="A26" s="21">
        <v>19</v>
      </c>
      <c r="B26" s="21"/>
      <c r="C26" s="21" t="s">
        <v>229</v>
      </c>
      <c r="D26" s="21">
        <v>10157275</v>
      </c>
      <c r="E26" s="51" t="s">
        <v>321</v>
      </c>
      <c r="F26" s="54">
        <v>400100</v>
      </c>
      <c r="G26" s="17"/>
      <c r="H26" s="17"/>
      <c r="I26" s="13">
        <f t="shared" si="1"/>
        <v>400100</v>
      </c>
    </row>
    <row r="27" spans="1:9" s="55" customFormat="1" ht="24">
      <c r="A27" s="21">
        <v>20</v>
      </c>
      <c r="B27" s="21"/>
      <c r="C27" s="21" t="s">
        <v>229</v>
      </c>
      <c r="D27" s="21">
        <v>10157277</v>
      </c>
      <c r="E27" s="51" t="s">
        <v>322</v>
      </c>
      <c r="F27" s="54">
        <v>1300000</v>
      </c>
      <c r="G27" s="17"/>
      <c r="H27" s="17"/>
      <c r="I27" s="13">
        <f t="shared" si="1"/>
        <v>1300000</v>
      </c>
    </row>
    <row r="28" spans="1:9" s="55" customFormat="1" ht="24">
      <c r="A28" s="21">
        <v>21</v>
      </c>
      <c r="B28" s="21"/>
      <c r="C28" s="21" t="s">
        <v>229</v>
      </c>
      <c r="D28" s="21">
        <v>10157268</v>
      </c>
      <c r="E28" s="51" t="s">
        <v>320</v>
      </c>
      <c r="F28" s="54">
        <v>185834.97</v>
      </c>
      <c r="G28" s="17"/>
      <c r="H28" s="17"/>
      <c r="I28" s="13">
        <f t="shared" si="1"/>
        <v>185834.97</v>
      </c>
    </row>
    <row r="29" spans="1:9" ht="24">
      <c r="A29" s="21">
        <v>22</v>
      </c>
      <c r="B29" s="15"/>
      <c r="C29" s="15" t="s">
        <v>205</v>
      </c>
      <c r="D29" s="15">
        <v>10156157</v>
      </c>
      <c r="E29" s="5" t="s">
        <v>5</v>
      </c>
      <c r="F29" s="16">
        <v>14600400</v>
      </c>
      <c r="G29" s="12"/>
      <c r="H29" s="12"/>
      <c r="I29" s="13">
        <f aca="true" t="shared" si="2" ref="I29:I53">+F29-G29-H29</f>
        <v>14600400</v>
      </c>
    </row>
    <row r="30" spans="1:9" ht="24">
      <c r="A30" s="21">
        <v>23</v>
      </c>
      <c r="B30" s="15"/>
      <c r="C30" s="15" t="s">
        <v>205</v>
      </c>
      <c r="D30" s="15">
        <v>10156165</v>
      </c>
      <c r="E30" s="5" t="s">
        <v>6</v>
      </c>
      <c r="F30" s="16">
        <v>45916480</v>
      </c>
      <c r="G30" s="12"/>
      <c r="H30" s="12"/>
      <c r="I30" s="13">
        <f t="shared" si="2"/>
        <v>45916480</v>
      </c>
    </row>
    <row r="31" spans="1:9" ht="24">
      <c r="A31" s="21">
        <v>24</v>
      </c>
      <c r="B31" s="15"/>
      <c r="C31" s="15" t="s">
        <v>205</v>
      </c>
      <c r="D31" s="15">
        <v>10156169</v>
      </c>
      <c r="E31" s="5" t="s">
        <v>7</v>
      </c>
      <c r="F31" s="16">
        <v>8000000</v>
      </c>
      <c r="G31" s="12"/>
      <c r="H31" s="12"/>
      <c r="I31" s="13">
        <f t="shared" si="2"/>
        <v>8000000</v>
      </c>
    </row>
    <row r="32" spans="1:9" ht="24">
      <c r="A32" s="21">
        <v>25</v>
      </c>
      <c r="B32" s="15"/>
      <c r="C32" s="15" t="s">
        <v>205</v>
      </c>
      <c r="D32" s="15">
        <v>10156173</v>
      </c>
      <c r="E32" s="5" t="s">
        <v>8</v>
      </c>
      <c r="F32" s="16">
        <v>10000000</v>
      </c>
      <c r="G32" s="12"/>
      <c r="H32" s="12"/>
      <c r="I32" s="13">
        <f t="shared" si="2"/>
        <v>10000000</v>
      </c>
    </row>
    <row r="33" spans="1:9" ht="24">
      <c r="A33" s="21">
        <v>26</v>
      </c>
      <c r="B33" s="15"/>
      <c r="C33" s="15" t="s">
        <v>205</v>
      </c>
      <c r="D33" s="15">
        <v>10156177</v>
      </c>
      <c r="E33" s="5" t="s">
        <v>9</v>
      </c>
      <c r="F33" s="16">
        <v>4000000</v>
      </c>
      <c r="G33" s="12"/>
      <c r="H33" s="12"/>
      <c r="I33" s="13">
        <f t="shared" si="2"/>
        <v>4000000</v>
      </c>
    </row>
    <row r="34" spans="1:9" ht="24">
      <c r="A34" s="21">
        <v>27</v>
      </c>
      <c r="B34" s="15"/>
      <c r="C34" s="15" t="s">
        <v>205</v>
      </c>
      <c r="D34" s="15">
        <v>10156179</v>
      </c>
      <c r="E34" s="5" t="s">
        <v>189</v>
      </c>
      <c r="F34" s="16">
        <v>1744000</v>
      </c>
      <c r="G34" s="12"/>
      <c r="H34" s="12"/>
      <c r="I34" s="13">
        <f t="shared" si="2"/>
        <v>1744000</v>
      </c>
    </row>
    <row r="35" spans="1:9" ht="24">
      <c r="A35" s="21">
        <v>28</v>
      </c>
      <c r="B35" s="15"/>
      <c r="C35" s="15" t="s">
        <v>227</v>
      </c>
      <c r="D35" s="15">
        <v>10160870</v>
      </c>
      <c r="E35" s="5" t="s">
        <v>298</v>
      </c>
      <c r="F35" s="16">
        <v>1328000</v>
      </c>
      <c r="G35" s="17"/>
      <c r="H35" s="17"/>
      <c r="I35" s="13">
        <f t="shared" si="2"/>
        <v>1328000</v>
      </c>
    </row>
    <row r="36" spans="1:9" ht="24">
      <c r="A36" s="21">
        <v>29</v>
      </c>
      <c r="B36" s="15"/>
      <c r="C36" s="15" t="s">
        <v>227</v>
      </c>
      <c r="D36" s="15">
        <v>10160875</v>
      </c>
      <c r="E36" s="5" t="s">
        <v>299</v>
      </c>
      <c r="F36" s="16">
        <v>179042.5</v>
      </c>
      <c r="G36" s="17"/>
      <c r="H36" s="17"/>
      <c r="I36" s="13">
        <f t="shared" si="2"/>
        <v>179042.5</v>
      </c>
    </row>
    <row r="37" spans="1:9" ht="24">
      <c r="A37" s="21">
        <v>30</v>
      </c>
      <c r="B37" s="15"/>
      <c r="C37" s="15" t="s">
        <v>227</v>
      </c>
      <c r="D37" s="15">
        <v>10160880</v>
      </c>
      <c r="E37" s="5" t="s">
        <v>300</v>
      </c>
      <c r="F37" s="16">
        <v>95800</v>
      </c>
      <c r="G37" s="17"/>
      <c r="H37" s="17"/>
      <c r="I37" s="13">
        <f t="shared" si="2"/>
        <v>95800</v>
      </c>
    </row>
    <row r="38" spans="1:9" ht="24">
      <c r="A38" s="21">
        <v>31</v>
      </c>
      <c r="B38" s="15"/>
      <c r="C38" s="15" t="s">
        <v>227</v>
      </c>
      <c r="D38" s="15">
        <v>10160890</v>
      </c>
      <c r="E38" s="5" t="s">
        <v>301</v>
      </c>
      <c r="F38" s="16">
        <v>322685</v>
      </c>
      <c r="G38" s="17"/>
      <c r="H38" s="17"/>
      <c r="I38" s="13">
        <f t="shared" si="2"/>
        <v>322685</v>
      </c>
    </row>
    <row r="39" spans="1:9" ht="24">
      <c r="A39" s="21">
        <v>32</v>
      </c>
      <c r="B39" s="15"/>
      <c r="C39" s="15" t="s">
        <v>227</v>
      </c>
      <c r="D39" s="15">
        <v>10160896</v>
      </c>
      <c r="E39" s="5" t="s">
        <v>302</v>
      </c>
      <c r="F39" s="16">
        <v>152000</v>
      </c>
      <c r="G39" s="17"/>
      <c r="H39" s="17"/>
      <c r="I39" s="13">
        <f t="shared" si="2"/>
        <v>152000</v>
      </c>
    </row>
    <row r="40" spans="1:9" ht="24">
      <c r="A40" s="21">
        <v>33</v>
      </c>
      <c r="B40" s="15"/>
      <c r="C40" s="15" t="s">
        <v>227</v>
      </c>
      <c r="D40" s="15">
        <v>10160906</v>
      </c>
      <c r="E40" s="5" t="s">
        <v>303</v>
      </c>
      <c r="F40" s="16">
        <v>365000</v>
      </c>
      <c r="G40" s="17"/>
      <c r="H40" s="17"/>
      <c r="I40" s="13">
        <f t="shared" si="2"/>
        <v>365000</v>
      </c>
    </row>
    <row r="41" spans="1:9" ht="24">
      <c r="A41" s="21">
        <v>34</v>
      </c>
      <c r="B41" s="15"/>
      <c r="C41" s="15" t="s">
        <v>227</v>
      </c>
      <c r="D41" s="15">
        <v>10160910</v>
      </c>
      <c r="E41" s="5" t="s">
        <v>304</v>
      </c>
      <c r="F41" s="16">
        <v>282000</v>
      </c>
      <c r="G41" s="17"/>
      <c r="H41" s="17"/>
      <c r="I41" s="13">
        <f t="shared" si="2"/>
        <v>282000</v>
      </c>
    </row>
    <row r="42" spans="1:9" ht="24">
      <c r="A42" s="21">
        <v>35</v>
      </c>
      <c r="B42" s="15"/>
      <c r="C42" s="15" t="s">
        <v>227</v>
      </c>
      <c r="D42" s="15">
        <v>10160917</v>
      </c>
      <c r="E42" s="5" t="s">
        <v>305</v>
      </c>
      <c r="F42" s="16">
        <v>199000</v>
      </c>
      <c r="G42" s="17"/>
      <c r="H42" s="17"/>
      <c r="I42" s="13">
        <f t="shared" si="2"/>
        <v>199000</v>
      </c>
    </row>
    <row r="43" spans="1:9" ht="24">
      <c r="A43" s="21">
        <v>36</v>
      </c>
      <c r="B43" s="15"/>
      <c r="C43" s="15" t="s">
        <v>227</v>
      </c>
      <c r="D43" s="15">
        <v>10160922</v>
      </c>
      <c r="E43" s="5" t="s">
        <v>306</v>
      </c>
      <c r="F43" s="16">
        <v>768000</v>
      </c>
      <c r="G43" s="17"/>
      <c r="H43" s="17"/>
      <c r="I43" s="13">
        <f t="shared" si="2"/>
        <v>768000</v>
      </c>
    </row>
    <row r="44" spans="1:9" ht="24">
      <c r="A44" s="21">
        <v>37</v>
      </c>
      <c r="B44" s="15"/>
      <c r="C44" s="15" t="s">
        <v>227</v>
      </c>
      <c r="D44" s="15">
        <v>10160932</v>
      </c>
      <c r="E44" s="5" t="s">
        <v>307</v>
      </c>
      <c r="F44" s="16">
        <v>503360</v>
      </c>
      <c r="G44" s="17"/>
      <c r="H44" s="17"/>
      <c r="I44" s="13">
        <f t="shared" si="2"/>
        <v>503360</v>
      </c>
    </row>
    <row r="45" spans="1:9" ht="24">
      <c r="A45" s="21">
        <v>38</v>
      </c>
      <c r="B45" s="15"/>
      <c r="C45" s="15" t="s">
        <v>227</v>
      </c>
      <c r="D45" s="15">
        <v>10160945</v>
      </c>
      <c r="E45" s="5" t="s">
        <v>308</v>
      </c>
      <c r="F45" s="16">
        <v>998000</v>
      </c>
      <c r="G45" s="17"/>
      <c r="H45" s="17"/>
      <c r="I45" s="13">
        <f t="shared" si="2"/>
        <v>998000</v>
      </c>
    </row>
    <row r="46" spans="1:9" ht="24">
      <c r="A46" s="21">
        <v>39</v>
      </c>
      <c r="B46" s="15"/>
      <c r="C46" s="15" t="s">
        <v>227</v>
      </c>
      <c r="D46" s="15">
        <v>10160950</v>
      </c>
      <c r="E46" s="5" t="s">
        <v>309</v>
      </c>
      <c r="F46" s="16">
        <v>264000</v>
      </c>
      <c r="G46" s="17"/>
      <c r="H46" s="17"/>
      <c r="I46" s="13">
        <f t="shared" si="2"/>
        <v>264000</v>
      </c>
    </row>
    <row r="47" spans="1:9" ht="24">
      <c r="A47" s="21">
        <v>40</v>
      </c>
      <c r="B47" s="15"/>
      <c r="C47" s="15" t="s">
        <v>227</v>
      </c>
      <c r="D47" s="15">
        <v>10160957</v>
      </c>
      <c r="E47" s="5" t="s">
        <v>310</v>
      </c>
      <c r="F47" s="16">
        <v>67410</v>
      </c>
      <c r="G47" s="17"/>
      <c r="H47" s="17"/>
      <c r="I47" s="13">
        <f t="shared" si="2"/>
        <v>67410</v>
      </c>
    </row>
    <row r="48" spans="1:9" ht="24">
      <c r="A48" s="21">
        <v>41</v>
      </c>
      <c r="B48" s="15"/>
      <c r="C48" s="15" t="s">
        <v>227</v>
      </c>
      <c r="D48" s="15">
        <v>10179212</v>
      </c>
      <c r="E48" s="5" t="s">
        <v>315</v>
      </c>
      <c r="F48" s="16">
        <v>6349000</v>
      </c>
      <c r="G48" s="17"/>
      <c r="H48" s="17"/>
      <c r="I48" s="13">
        <f>+F48-G48-H48</f>
        <v>6349000</v>
      </c>
    </row>
    <row r="49" spans="1:9" ht="24">
      <c r="A49" s="21">
        <v>42</v>
      </c>
      <c r="B49" s="15"/>
      <c r="C49" s="15" t="s">
        <v>227</v>
      </c>
      <c r="D49" s="15">
        <v>10180372</v>
      </c>
      <c r="E49" s="5" t="s">
        <v>316</v>
      </c>
      <c r="F49" s="16">
        <v>50183</v>
      </c>
      <c r="G49" s="17"/>
      <c r="H49" s="17"/>
      <c r="I49" s="13">
        <f>+F49-G49-H49</f>
        <v>50183</v>
      </c>
    </row>
    <row r="50" spans="1:9" ht="24">
      <c r="A50" s="21">
        <v>43</v>
      </c>
      <c r="B50" s="15"/>
      <c r="C50" s="15" t="s">
        <v>226</v>
      </c>
      <c r="D50" s="15">
        <v>10161001</v>
      </c>
      <c r="E50" s="5" t="s">
        <v>311</v>
      </c>
      <c r="F50" s="16">
        <v>3000000</v>
      </c>
      <c r="G50" s="17"/>
      <c r="H50" s="17"/>
      <c r="I50" s="13">
        <f t="shared" si="2"/>
        <v>3000000</v>
      </c>
    </row>
    <row r="51" spans="1:9" ht="24">
      <c r="A51" s="21">
        <v>44</v>
      </c>
      <c r="B51" s="15"/>
      <c r="C51" s="15" t="s">
        <v>226</v>
      </c>
      <c r="D51" s="15">
        <v>10161008</v>
      </c>
      <c r="E51" s="5" t="s">
        <v>312</v>
      </c>
      <c r="F51" s="16">
        <v>1179360</v>
      </c>
      <c r="G51" s="17"/>
      <c r="H51" s="17"/>
      <c r="I51" s="13">
        <f t="shared" si="2"/>
        <v>1179360</v>
      </c>
    </row>
    <row r="52" spans="1:9" ht="24">
      <c r="A52" s="21">
        <v>45</v>
      </c>
      <c r="B52" s="15"/>
      <c r="C52" s="15" t="s">
        <v>226</v>
      </c>
      <c r="D52" s="15">
        <v>10161015</v>
      </c>
      <c r="E52" s="5" t="s">
        <v>313</v>
      </c>
      <c r="F52" s="16">
        <v>366600</v>
      </c>
      <c r="G52" s="17"/>
      <c r="H52" s="17"/>
      <c r="I52" s="13">
        <f t="shared" si="2"/>
        <v>366600</v>
      </c>
    </row>
    <row r="53" spans="1:9" ht="24">
      <c r="A53" s="21">
        <v>46</v>
      </c>
      <c r="B53" s="15"/>
      <c r="C53" s="15" t="s">
        <v>226</v>
      </c>
      <c r="D53" s="15">
        <v>10161046</v>
      </c>
      <c r="E53" s="5" t="s">
        <v>314</v>
      </c>
      <c r="F53" s="16">
        <v>400000</v>
      </c>
      <c r="G53" s="17"/>
      <c r="H53" s="17"/>
      <c r="I53" s="13">
        <f t="shared" si="2"/>
        <v>400000</v>
      </c>
    </row>
    <row r="54" spans="1:9" ht="24.75" thickBot="1">
      <c r="A54" s="107" t="s">
        <v>211</v>
      </c>
      <c r="B54" s="108"/>
      <c r="C54" s="108"/>
      <c r="D54" s="108"/>
      <c r="E54" s="108"/>
      <c r="F54" s="20">
        <f>SUM(F23:F53)</f>
        <v>105530626.47</v>
      </c>
      <c r="G54" s="20">
        <f>SUM(G23:G53)</f>
        <v>95094</v>
      </c>
      <c r="H54" s="20">
        <f>SUM(H23:H53)</f>
        <v>352800</v>
      </c>
      <c r="I54" s="20">
        <f>SUM(I23:I53)</f>
        <v>105082732.47</v>
      </c>
    </row>
  </sheetData>
  <sheetProtection/>
  <mergeCells count="4">
    <mergeCell ref="A5:E5"/>
    <mergeCell ref="A8:E8"/>
    <mergeCell ref="A22:E22"/>
    <mergeCell ref="A54:E54"/>
  </mergeCells>
  <printOptions/>
  <pageMargins left="0.4724409448818898" right="0.3937007874015748" top="0.5511811023622047" bottom="0.3937007874015748" header="0.31496062992125984" footer="0.31496062992125984"/>
  <pageSetup fitToHeight="100" fitToWidth="1" horizontalDpi="600" verticalDpi="600" orientation="landscape" paperSize="9" scale="88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18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5.57421875" style="24" customWidth="1"/>
    <col min="2" max="2" width="19.57421875" style="24" hidden="1" customWidth="1"/>
    <col min="3" max="3" width="10.57421875" style="24" customWidth="1"/>
    <col min="4" max="4" width="11.140625" style="24" customWidth="1"/>
    <col min="5" max="5" width="44.57421875" style="23" customWidth="1"/>
    <col min="6" max="6" width="15.57421875" style="23" customWidth="1"/>
    <col min="7" max="7" width="17.28125" style="23" customWidth="1"/>
    <col min="8" max="8" width="11.57421875" style="23" customWidth="1"/>
    <col min="9" max="9" width="14.421875" style="23" customWidth="1"/>
    <col min="10" max="10" width="41.8515625" style="23" hidden="1" customWidth="1"/>
    <col min="11" max="11" width="39.7109375" style="23" bestFit="1" customWidth="1"/>
    <col min="12" max="12" width="39.8515625" style="23" customWidth="1"/>
    <col min="13" max="16384" width="9.00390625" style="23" customWidth="1"/>
  </cols>
  <sheetData>
    <row r="1" spans="1:3" ht="24">
      <c r="A1" s="23" t="s">
        <v>382</v>
      </c>
      <c r="B1" s="23"/>
      <c r="C1" s="23"/>
    </row>
    <row r="2" spans="1:4" ht="24">
      <c r="A2" s="23" t="s">
        <v>0</v>
      </c>
      <c r="B2" s="23"/>
      <c r="C2" s="23"/>
      <c r="D2" s="23" t="s">
        <v>338</v>
      </c>
    </row>
    <row r="4" spans="1:12" s="66" customFormat="1" ht="59.25" customHeight="1">
      <c r="A4" s="65" t="s">
        <v>201</v>
      </c>
      <c r="B4" s="65"/>
      <c r="C4" s="65" t="s">
        <v>2</v>
      </c>
      <c r="D4" s="65" t="s">
        <v>1</v>
      </c>
      <c r="E4" s="65" t="s">
        <v>3</v>
      </c>
      <c r="F4" s="65" t="s">
        <v>4</v>
      </c>
      <c r="G4" s="65" t="s">
        <v>202</v>
      </c>
      <c r="H4" s="65" t="s">
        <v>203</v>
      </c>
      <c r="I4" s="65" t="s">
        <v>204</v>
      </c>
      <c r="J4" s="59" t="s">
        <v>376</v>
      </c>
      <c r="K4" s="59" t="s">
        <v>377</v>
      </c>
      <c r="L4" s="59" t="s">
        <v>381</v>
      </c>
    </row>
    <row r="5" spans="1:12" ht="24.75" thickBot="1">
      <c r="A5" s="104" t="s">
        <v>328</v>
      </c>
      <c r="B5" s="105"/>
      <c r="C5" s="105"/>
      <c r="D5" s="105"/>
      <c r="E5" s="106"/>
      <c r="F5" s="8">
        <f>+F9+F16</f>
        <v>4075321.69</v>
      </c>
      <c r="G5" s="8">
        <f>+G9+G16</f>
        <v>95094</v>
      </c>
      <c r="H5" s="8">
        <f>+H9+H16</f>
        <v>352800</v>
      </c>
      <c r="I5" s="8">
        <f>+I9+I16</f>
        <v>3627427.69</v>
      </c>
      <c r="J5" s="67"/>
      <c r="K5" s="67"/>
      <c r="L5" s="67"/>
    </row>
    <row r="6" spans="1:12" ht="24">
      <c r="A6" s="68">
        <v>1</v>
      </c>
      <c r="B6" s="62"/>
      <c r="C6" s="69" t="s">
        <v>206</v>
      </c>
      <c r="D6" s="62">
        <v>10145475</v>
      </c>
      <c r="E6" s="67" t="s">
        <v>223</v>
      </c>
      <c r="F6" s="58">
        <v>555804.3</v>
      </c>
      <c r="G6" s="70"/>
      <c r="H6" s="70"/>
      <c r="I6" s="71">
        <f>+F6-G6-H6</f>
        <v>555804.3</v>
      </c>
      <c r="J6" s="67"/>
      <c r="K6" s="110" t="s">
        <v>379</v>
      </c>
      <c r="L6" s="67"/>
    </row>
    <row r="7" spans="1:12" ht="24">
      <c r="A7" s="62">
        <v>2</v>
      </c>
      <c r="B7" s="62"/>
      <c r="C7" s="69" t="s">
        <v>206</v>
      </c>
      <c r="D7" s="62">
        <v>10145474</v>
      </c>
      <c r="E7" s="67" t="s">
        <v>223</v>
      </c>
      <c r="F7" s="58">
        <v>890540</v>
      </c>
      <c r="G7" s="70"/>
      <c r="H7" s="70"/>
      <c r="I7" s="71">
        <f>+F7-G7-H7</f>
        <v>890540</v>
      </c>
      <c r="J7" s="67"/>
      <c r="K7" s="111"/>
      <c r="L7" s="67"/>
    </row>
    <row r="8" spans="1:12" ht="24">
      <c r="A8" s="68">
        <v>3</v>
      </c>
      <c r="B8" s="62"/>
      <c r="C8" s="69" t="s">
        <v>206</v>
      </c>
      <c r="D8" s="62">
        <v>10145476</v>
      </c>
      <c r="E8" s="67" t="s">
        <v>223</v>
      </c>
      <c r="F8" s="58">
        <v>486126.39</v>
      </c>
      <c r="G8" s="70"/>
      <c r="H8" s="70"/>
      <c r="I8" s="71">
        <f>+F8-G8-H8</f>
        <v>486126.39</v>
      </c>
      <c r="J8" s="67"/>
      <c r="K8" s="111"/>
      <c r="L8" s="67"/>
    </row>
    <row r="9" spans="1:12" ht="24.75" thickBot="1">
      <c r="A9" s="107" t="s">
        <v>213</v>
      </c>
      <c r="B9" s="108"/>
      <c r="C9" s="108"/>
      <c r="D9" s="108"/>
      <c r="E9" s="108"/>
      <c r="F9" s="20">
        <f>SUM(F6:F8)</f>
        <v>1932470.69</v>
      </c>
      <c r="G9" s="20">
        <f>SUM(G6:G8)</f>
        <v>0</v>
      </c>
      <c r="H9" s="20">
        <f>SUM(H6:H8)</f>
        <v>0</v>
      </c>
      <c r="I9" s="20">
        <f>SUM(I6:I8)</f>
        <v>1932470.69</v>
      </c>
      <c r="J9" s="67"/>
      <c r="K9" s="112"/>
      <c r="L9" s="67"/>
    </row>
    <row r="10" spans="1:12" ht="48">
      <c r="A10" s="72">
        <v>4</v>
      </c>
      <c r="B10" s="72"/>
      <c r="C10" s="72" t="s">
        <v>206</v>
      </c>
      <c r="D10" s="72">
        <v>10157272</v>
      </c>
      <c r="E10" s="73" t="s">
        <v>199</v>
      </c>
      <c r="F10" s="74">
        <v>114875</v>
      </c>
      <c r="G10" s="75"/>
      <c r="H10" s="75"/>
      <c r="I10" s="76">
        <f aca="true" t="shared" si="0" ref="I10:I15">+F10-G10-H10</f>
        <v>114875</v>
      </c>
      <c r="J10" s="73" t="s">
        <v>378</v>
      </c>
      <c r="K10" s="77" t="s">
        <v>374</v>
      </c>
      <c r="L10" s="67"/>
    </row>
    <row r="11" spans="1:12" ht="24">
      <c r="A11" s="69">
        <v>5</v>
      </c>
      <c r="B11" s="69"/>
      <c r="C11" s="69" t="s">
        <v>206</v>
      </c>
      <c r="D11" s="69">
        <v>10157279</v>
      </c>
      <c r="E11" s="67" t="s">
        <v>200</v>
      </c>
      <c r="F11" s="58">
        <v>2027976</v>
      </c>
      <c r="G11" s="75">
        <v>95094</v>
      </c>
      <c r="H11" s="75">
        <v>352800</v>
      </c>
      <c r="I11" s="76">
        <f t="shared" si="0"/>
        <v>1580082</v>
      </c>
      <c r="J11" s="73" t="s">
        <v>378</v>
      </c>
      <c r="K11" s="77" t="s">
        <v>373</v>
      </c>
      <c r="L11" s="67"/>
    </row>
    <row r="12" spans="1:12" s="82" customFormat="1" ht="48">
      <c r="A12" s="72">
        <v>6</v>
      </c>
      <c r="B12" s="78"/>
      <c r="C12" s="78" t="s">
        <v>229</v>
      </c>
      <c r="D12" s="78">
        <v>10157266</v>
      </c>
      <c r="E12" s="79" t="s">
        <v>320</v>
      </c>
      <c r="F12" s="80">
        <v>371520</v>
      </c>
      <c r="G12" s="81"/>
      <c r="H12" s="81"/>
      <c r="I12" s="76">
        <f t="shared" si="0"/>
        <v>371520</v>
      </c>
      <c r="J12" s="73" t="s">
        <v>378</v>
      </c>
      <c r="K12" s="77" t="s">
        <v>374</v>
      </c>
      <c r="L12" s="81"/>
    </row>
    <row r="13" spans="1:12" s="82" customFormat="1" ht="24">
      <c r="A13" s="69">
        <v>7</v>
      </c>
      <c r="B13" s="83"/>
      <c r="C13" s="83" t="s">
        <v>229</v>
      </c>
      <c r="D13" s="83">
        <v>10157275</v>
      </c>
      <c r="E13" s="81" t="s">
        <v>321</v>
      </c>
      <c r="F13" s="84">
        <v>400100</v>
      </c>
      <c r="G13" s="81"/>
      <c r="H13" s="81"/>
      <c r="I13" s="76">
        <f t="shared" si="0"/>
        <v>400100</v>
      </c>
      <c r="J13" s="73" t="s">
        <v>378</v>
      </c>
      <c r="K13" s="85" t="s">
        <v>375</v>
      </c>
      <c r="L13" s="81"/>
    </row>
    <row r="14" spans="1:12" s="82" customFormat="1" ht="24">
      <c r="A14" s="69">
        <v>8</v>
      </c>
      <c r="B14" s="83"/>
      <c r="C14" s="83" t="s">
        <v>229</v>
      </c>
      <c r="D14" s="83">
        <v>10157277</v>
      </c>
      <c r="E14" s="81" t="s">
        <v>322</v>
      </c>
      <c r="F14" s="84">
        <v>1300000</v>
      </c>
      <c r="G14" s="81"/>
      <c r="H14" s="81"/>
      <c r="I14" s="76">
        <f t="shared" si="0"/>
        <v>1300000</v>
      </c>
      <c r="J14" s="73" t="s">
        <v>378</v>
      </c>
      <c r="K14" s="85" t="s">
        <v>375</v>
      </c>
      <c r="L14" s="81"/>
    </row>
    <row r="15" spans="1:12" s="82" customFormat="1" ht="48">
      <c r="A15" s="72">
        <v>9</v>
      </c>
      <c r="B15" s="78"/>
      <c r="C15" s="78" t="s">
        <v>229</v>
      </c>
      <c r="D15" s="78">
        <v>10157268</v>
      </c>
      <c r="E15" s="79" t="s">
        <v>320</v>
      </c>
      <c r="F15" s="80">
        <v>185834.97</v>
      </c>
      <c r="G15" s="79"/>
      <c r="H15" s="79"/>
      <c r="I15" s="76">
        <f t="shared" si="0"/>
        <v>185834.97</v>
      </c>
      <c r="J15" s="73" t="s">
        <v>378</v>
      </c>
      <c r="K15" s="77" t="s">
        <v>374</v>
      </c>
      <c r="L15" s="81"/>
    </row>
    <row r="16" spans="1:12" ht="24">
      <c r="A16" s="107" t="s">
        <v>211</v>
      </c>
      <c r="B16" s="108"/>
      <c r="C16" s="108"/>
      <c r="D16" s="108"/>
      <c r="E16" s="108"/>
      <c r="F16" s="58">
        <f>SUM(F10:F11)</f>
        <v>2142851</v>
      </c>
      <c r="G16" s="58">
        <f>SUM(G10:G11)</f>
        <v>95094</v>
      </c>
      <c r="H16" s="58">
        <f>SUM(H10:H11)</f>
        <v>352800</v>
      </c>
      <c r="I16" s="58">
        <f>SUM(I10:I11)</f>
        <v>1694957</v>
      </c>
      <c r="J16" s="67"/>
      <c r="K16" s="67"/>
      <c r="L16" s="67"/>
    </row>
    <row r="18" ht="24">
      <c r="E18" s="86"/>
    </row>
  </sheetData>
  <sheetProtection/>
  <mergeCells count="4">
    <mergeCell ref="A5:E5"/>
    <mergeCell ref="A9:E9"/>
    <mergeCell ref="A16:E16"/>
    <mergeCell ref="K6:K9"/>
  </mergeCells>
  <printOptions/>
  <pageMargins left="0.4724409448818898" right="0.1968503937007874" top="0.5511811023622047" bottom="0.3937007874015748" header="0.31496062992125984" footer="0.31496062992125984"/>
  <pageSetup fitToHeight="100" horizontalDpi="600" verticalDpi="600" orientation="landscape" paperSize="9" scale="62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6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5.57421875" style="24" customWidth="1"/>
    <col min="2" max="2" width="19.57421875" style="24" hidden="1" customWidth="1"/>
    <col min="3" max="3" width="10.57421875" style="24" customWidth="1"/>
    <col min="4" max="4" width="11.140625" style="24" customWidth="1"/>
    <col min="5" max="5" width="39.57421875" style="23" customWidth="1"/>
    <col min="6" max="6" width="17.28125" style="23" hidden="1" customWidth="1"/>
    <col min="7" max="7" width="17.28125" style="23" customWidth="1"/>
    <col min="8" max="8" width="14.7109375" style="23" customWidth="1"/>
    <col min="9" max="9" width="12.28125" style="23" customWidth="1"/>
    <col min="10" max="10" width="17.00390625" style="23" customWidth="1"/>
    <col min="11" max="11" width="40.00390625" style="23" hidden="1" customWidth="1"/>
    <col min="12" max="12" width="39.7109375" style="23" bestFit="1" customWidth="1"/>
    <col min="13" max="13" width="39.421875" style="23" customWidth="1"/>
    <col min="14" max="16384" width="9.00390625" style="23" customWidth="1"/>
  </cols>
  <sheetData>
    <row r="1" spans="1:3" ht="24">
      <c r="A1" s="23" t="s">
        <v>383</v>
      </c>
      <c r="B1" s="23"/>
      <c r="C1" s="23"/>
    </row>
    <row r="2" spans="1:4" ht="24">
      <c r="A2" s="23" t="s">
        <v>0</v>
      </c>
      <c r="B2" s="23"/>
      <c r="C2" s="23"/>
      <c r="D2" s="23" t="s">
        <v>329</v>
      </c>
    </row>
    <row r="4" spans="1:13" s="66" customFormat="1" ht="57" customHeight="1">
      <c r="A4" s="65" t="s">
        <v>201</v>
      </c>
      <c r="B4" s="65"/>
      <c r="C4" s="65" t="s">
        <v>2</v>
      </c>
      <c r="D4" s="65" t="s">
        <v>1</v>
      </c>
      <c r="E4" s="65" t="s">
        <v>3</v>
      </c>
      <c r="F4" s="65"/>
      <c r="G4" s="65" t="s">
        <v>4</v>
      </c>
      <c r="H4" s="65" t="s">
        <v>202</v>
      </c>
      <c r="I4" s="65" t="s">
        <v>203</v>
      </c>
      <c r="J4" s="65" t="s">
        <v>204</v>
      </c>
      <c r="K4" s="59" t="s">
        <v>376</v>
      </c>
      <c r="L4" s="59" t="s">
        <v>377</v>
      </c>
      <c r="M4" s="59" t="s">
        <v>381</v>
      </c>
    </row>
    <row r="5" spans="1:13" ht="24">
      <c r="A5" s="60">
        <v>1</v>
      </c>
      <c r="B5" s="61"/>
      <c r="C5" s="69" t="s">
        <v>208</v>
      </c>
      <c r="D5" s="62">
        <v>10112167</v>
      </c>
      <c r="E5" s="67" t="s">
        <v>217</v>
      </c>
      <c r="F5" s="67"/>
      <c r="G5" s="58">
        <v>7617300</v>
      </c>
      <c r="H5" s="70"/>
      <c r="I5" s="70"/>
      <c r="J5" s="71">
        <f>+G5-H5-I5</f>
        <v>7617300</v>
      </c>
      <c r="K5" s="67" t="s">
        <v>366</v>
      </c>
      <c r="L5" s="67" t="s">
        <v>366</v>
      </c>
      <c r="M5" s="67"/>
    </row>
    <row r="6" spans="1:13" ht="24">
      <c r="A6" s="113" t="s">
        <v>212</v>
      </c>
      <c r="B6" s="113"/>
      <c r="C6" s="113"/>
      <c r="D6" s="113"/>
      <c r="E6" s="113"/>
      <c r="F6" s="67"/>
      <c r="G6" s="58">
        <f>SUM(G5:G5)</f>
        <v>7617300</v>
      </c>
      <c r="H6" s="58">
        <f>SUM(H5:H5)</f>
        <v>0</v>
      </c>
      <c r="I6" s="58">
        <f>SUM(I5:I5)</f>
        <v>0</v>
      </c>
      <c r="J6" s="58">
        <f>SUM(J5:J5)</f>
        <v>7617300</v>
      </c>
      <c r="K6" s="67"/>
      <c r="L6" s="67"/>
      <c r="M6" s="67"/>
    </row>
  </sheetData>
  <sheetProtection/>
  <mergeCells count="1">
    <mergeCell ref="A6:E6"/>
  </mergeCells>
  <printOptions/>
  <pageMargins left="0.4724409448818898" right="0.3937007874015748" top="0.5511811023622047" bottom="0.3937007874015748" header="0.31496062992125984" footer="0.31496062992125984"/>
  <pageSetup fitToHeight="100" horizontalDpi="600" verticalDpi="600" orientation="landscape" paperSize="9" scale="62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14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5.57421875" style="24" customWidth="1"/>
    <col min="2" max="2" width="19.57421875" style="24" hidden="1" customWidth="1"/>
    <col min="3" max="3" width="10.57421875" style="24" customWidth="1"/>
    <col min="4" max="4" width="11.140625" style="24" customWidth="1"/>
    <col min="5" max="5" width="40.8515625" style="23" customWidth="1"/>
    <col min="6" max="6" width="17.28125" style="23" hidden="1" customWidth="1"/>
    <col min="7" max="7" width="17.28125" style="23" customWidth="1"/>
    <col min="8" max="8" width="12.57421875" style="23" customWidth="1"/>
    <col min="9" max="9" width="10.140625" style="23" customWidth="1"/>
    <col min="10" max="10" width="16.8515625" style="23" customWidth="1"/>
    <col min="11" max="11" width="40.00390625" style="23" hidden="1" customWidth="1"/>
    <col min="12" max="12" width="39.7109375" style="23" bestFit="1" customWidth="1"/>
    <col min="13" max="13" width="39.421875" style="23" customWidth="1"/>
    <col min="14" max="16384" width="9.00390625" style="23" customWidth="1"/>
  </cols>
  <sheetData>
    <row r="1" spans="1:3" ht="24">
      <c r="A1" s="23" t="s">
        <v>384</v>
      </c>
      <c r="B1" s="23"/>
      <c r="C1" s="23"/>
    </row>
    <row r="2" spans="1:4" ht="24">
      <c r="A2" s="23" t="s">
        <v>0</v>
      </c>
      <c r="B2" s="23"/>
      <c r="C2" s="23"/>
      <c r="D2" s="23" t="s">
        <v>331</v>
      </c>
    </row>
    <row r="4" spans="1:13" s="66" customFormat="1" ht="63" customHeight="1">
      <c r="A4" s="65" t="s">
        <v>201</v>
      </c>
      <c r="B4" s="65"/>
      <c r="C4" s="65" t="s">
        <v>2</v>
      </c>
      <c r="D4" s="65" t="s">
        <v>1</v>
      </c>
      <c r="E4" s="65" t="s">
        <v>3</v>
      </c>
      <c r="F4" s="65"/>
      <c r="G4" s="65" t="s">
        <v>4</v>
      </c>
      <c r="H4" s="65" t="s">
        <v>202</v>
      </c>
      <c r="I4" s="65" t="s">
        <v>203</v>
      </c>
      <c r="J4" s="65" t="s">
        <v>204</v>
      </c>
      <c r="K4" s="59" t="s">
        <v>376</v>
      </c>
      <c r="L4" s="59" t="s">
        <v>377</v>
      </c>
      <c r="M4" s="59" t="s">
        <v>381</v>
      </c>
    </row>
    <row r="5" spans="1:13" ht="24.75" thickBot="1">
      <c r="A5" s="104" t="s">
        <v>330</v>
      </c>
      <c r="B5" s="105"/>
      <c r="C5" s="105"/>
      <c r="D5" s="105"/>
      <c r="E5" s="106"/>
      <c r="F5" s="87"/>
      <c r="G5" s="8">
        <f>+G7+G14</f>
        <v>146843630</v>
      </c>
      <c r="H5" s="8">
        <f>+H7+H14</f>
        <v>0</v>
      </c>
      <c r="I5" s="8">
        <f>+I7+I14</f>
        <v>0</v>
      </c>
      <c r="J5" s="8">
        <f>+J7+J14</f>
        <v>146843630</v>
      </c>
      <c r="K5" s="67"/>
      <c r="L5" s="67"/>
      <c r="M5" s="67"/>
    </row>
    <row r="6" spans="1:13" ht="96">
      <c r="A6" s="63">
        <v>1</v>
      </c>
      <c r="B6" s="64"/>
      <c r="C6" s="72" t="s">
        <v>205</v>
      </c>
      <c r="D6" s="88">
        <v>10096336</v>
      </c>
      <c r="E6" s="73" t="s">
        <v>216</v>
      </c>
      <c r="F6" s="73"/>
      <c r="G6" s="74">
        <v>62582750</v>
      </c>
      <c r="H6" s="70"/>
      <c r="I6" s="70"/>
      <c r="J6" s="71">
        <f>+G6-H6-I6</f>
        <v>62582750</v>
      </c>
      <c r="K6" s="77" t="s">
        <v>367</v>
      </c>
      <c r="L6" s="77" t="s">
        <v>367</v>
      </c>
      <c r="M6" s="67"/>
    </row>
    <row r="7" spans="1:13" ht="24.75" thickBot="1">
      <c r="A7" s="114" t="s">
        <v>212</v>
      </c>
      <c r="B7" s="115"/>
      <c r="C7" s="115"/>
      <c r="D7" s="116"/>
      <c r="E7" s="116"/>
      <c r="F7" s="87"/>
      <c r="G7" s="20">
        <f>SUM(G6:G6)</f>
        <v>62582750</v>
      </c>
      <c r="H7" s="20">
        <f>SUM(H6:H6)</f>
        <v>0</v>
      </c>
      <c r="I7" s="20">
        <f>SUM(I6:I6)</f>
        <v>0</v>
      </c>
      <c r="J7" s="20">
        <f>SUM(J6:J6)</f>
        <v>62582750</v>
      </c>
      <c r="K7" s="67"/>
      <c r="L7" s="67"/>
      <c r="M7" s="67"/>
    </row>
    <row r="8" spans="1:13" ht="72">
      <c r="A8" s="72">
        <v>2</v>
      </c>
      <c r="B8" s="72"/>
      <c r="C8" s="72" t="s">
        <v>205</v>
      </c>
      <c r="D8" s="72">
        <v>10156157</v>
      </c>
      <c r="E8" s="73" t="s">
        <v>5</v>
      </c>
      <c r="F8" s="73"/>
      <c r="G8" s="74">
        <v>14600400</v>
      </c>
      <c r="H8" s="75"/>
      <c r="I8" s="75"/>
      <c r="J8" s="76">
        <f aca="true" t="shared" si="0" ref="J8:J13">+G8-H8-I8</f>
        <v>14600400</v>
      </c>
      <c r="K8" s="89" t="s">
        <v>368</v>
      </c>
      <c r="L8" s="89" t="s">
        <v>369</v>
      </c>
      <c r="M8" s="67"/>
    </row>
    <row r="9" spans="1:13" ht="72">
      <c r="A9" s="72">
        <v>3</v>
      </c>
      <c r="B9" s="72"/>
      <c r="C9" s="72" t="s">
        <v>205</v>
      </c>
      <c r="D9" s="72">
        <v>10156165</v>
      </c>
      <c r="E9" s="73" t="s">
        <v>6</v>
      </c>
      <c r="F9" s="73"/>
      <c r="G9" s="74">
        <v>45916480</v>
      </c>
      <c r="H9" s="75"/>
      <c r="I9" s="75"/>
      <c r="J9" s="76">
        <f t="shared" si="0"/>
        <v>45916480</v>
      </c>
      <c r="K9" s="89" t="s">
        <v>368</v>
      </c>
      <c r="L9" s="89" t="s">
        <v>369</v>
      </c>
      <c r="M9" s="67"/>
    </row>
    <row r="10" spans="1:13" ht="72">
      <c r="A10" s="72">
        <v>4</v>
      </c>
      <c r="B10" s="72"/>
      <c r="C10" s="72" t="s">
        <v>205</v>
      </c>
      <c r="D10" s="72">
        <v>10156169</v>
      </c>
      <c r="E10" s="73" t="s">
        <v>7</v>
      </c>
      <c r="F10" s="73"/>
      <c r="G10" s="74">
        <v>8000000</v>
      </c>
      <c r="H10" s="75"/>
      <c r="I10" s="75"/>
      <c r="J10" s="76">
        <f t="shared" si="0"/>
        <v>8000000</v>
      </c>
      <c r="K10" s="89" t="s">
        <v>368</v>
      </c>
      <c r="L10" s="73" t="s">
        <v>370</v>
      </c>
      <c r="M10" s="67"/>
    </row>
    <row r="11" spans="1:13" ht="72">
      <c r="A11" s="72">
        <v>5</v>
      </c>
      <c r="B11" s="69"/>
      <c r="C11" s="72" t="s">
        <v>205</v>
      </c>
      <c r="D11" s="72">
        <v>10156173</v>
      </c>
      <c r="E11" s="73" t="s">
        <v>8</v>
      </c>
      <c r="F11" s="73"/>
      <c r="G11" s="74">
        <v>10000000</v>
      </c>
      <c r="H11" s="75"/>
      <c r="I11" s="75"/>
      <c r="J11" s="76">
        <f t="shared" si="0"/>
        <v>10000000</v>
      </c>
      <c r="K11" s="77" t="s">
        <v>368</v>
      </c>
      <c r="L11" s="73" t="s">
        <v>370</v>
      </c>
      <c r="M11" s="67"/>
    </row>
    <row r="12" spans="1:13" ht="72">
      <c r="A12" s="72">
        <v>6</v>
      </c>
      <c r="B12" s="69"/>
      <c r="C12" s="72" t="s">
        <v>205</v>
      </c>
      <c r="D12" s="72">
        <v>10156177</v>
      </c>
      <c r="E12" s="73" t="s">
        <v>9</v>
      </c>
      <c r="F12" s="73"/>
      <c r="G12" s="74">
        <v>4000000</v>
      </c>
      <c r="H12" s="75"/>
      <c r="I12" s="75"/>
      <c r="J12" s="76">
        <f t="shared" si="0"/>
        <v>4000000</v>
      </c>
      <c r="K12" s="77" t="s">
        <v>368</v>
      </c>
      <c r="L12" s="73" t="s">
        <v>370</v>
      </c>
      <c r="M12" s="67"/>
    </row>
    <row r="13" spans="1:13" ht="72">
      <c r="A13" s="72">
        <v>7</v>
      </c>
      <c r="B13" s="69"/>
      <c r="C13" s="72" t="s">
        <v>205</v>
      </c>
      <c r="D13" s="72">
        <v>10156179</v>
      </c>
      <c r="E13" s="73" t="s">
        <v>189</v>
      </c>
      <c r="F13" s="73"/>
      <c r="G13" s="74">
        <v>1744000</v>
      </c>
      <c r="H13" s="75"/>
      <c r="I13" s="75"/>
      <c r="J13" s="76">
        <f t="shared" si="0"/>
        <v>1744000</v>
      </c>
      <c r="K13" s="77" t="s">
        <v>368</v>
      </c>
      <c r="L13" s="73" t="s">
        <v>371</v>
      </c>
      <c r="M13" s="67"/>
    </row>
    <row r="14" spans="1:13" ht="24.75" thickBot="1">
      <c r="A14" s="107" t="s">
        <v>211</v>
      </c>
      <c r="B14" s="108"/>
      <c r="C14" s="108"/>
      <c r="D14" s="108"/>
      <c r="E14" s="108"/>
      <c r="F14" s="22"/>
      <c r="G14" s="20">
        <f>SUM(G8:G13)</f>
        <v>84260880</v>
      </c>
      <c r="H14" s="20">
        <f>SUM(H8:H13)</f>
        <v>0</v>
      </c>
      <c r="I14" s="20">
        <f>SUM(I8:I13)</f>
        <v>0</v>
      </c>
      <c r="J14" s="20">
        <f>SUM(J8:J13)</f>
        <v>84260880</v>
      </c>
      <c r="K14" s="67"/>
      <c r="L14" s="67"/>
      <c r="M14" s="67"/>
    </row>
  </sheetData>
  <sheetProtection/>
  <mergeCells count="3">
    <mergeCell ref="A5:E5"/>
    <mergeCell ref="A7:E7"/>
    <mergeCell ref="A14:E14"/>
  </mergeCells>
  <printOptions/>
  <pageMargins left="0.4724409448818898" right="0.3937007874015748" top="0.5511811023622047" bottom="0.3937007874015748" header="0.31496062992125984" footer="0.31496062992125984"/>
  <pageSetup fitToHeight="100" horizontalDpi="600" verticalDpi="600" orientation="landscape" paperSize="9" scale="62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6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5.57421875" style="24" customWidth="1"/>
    <col min="2" max="2" width="19.57421875" style="24" hidden="1" customWidth="1"/>
    <col min="3" max="3" width="10.57421875" style="24" customWidth="1"/>
    <col min="4" max="4" width="11.140625" style="24" customWidth="1"/>
    <col min="5" max="5" width="44.8515625" style="23" customWidth="1"/>
    <col min="6" max="6" width="17.28125" style="23" hidden="1" customWidth="1"/>
    <col min="7" max="7" width="15.140625" style="23" customWidth="1"/>
    <col min="8" max="8" width="13.28125" style="23" customWidth="1"/>
    <col min="9" max="9" width="11.00390625" style="23" customWidth="1"/>
    <col min="10" max="10" width="15.57421875" style="23" customWidth="1"/>
    <col min="11" max="11" width="40.00390625" style="23" hidden="1" customWidth="1"/>
    <col min="12" max="12" width="39.7109375" style="23" bestFit="1" customWidth="1"/>
    <col min="13" max="13" width="40.57421875" style="23" customWidth="1"/>
    <col min="14" max="16384" width="9.00390625" style="23" customWidth="1"/>
  </cols>
  <sheetData>
    <row r="1" spans="1:3" ht="24">
      <c r="A1" s="23" t="s">
        <v>385</v>
      </c>
      <c r="B1" s="23"/>
      <c r="C1" s="23"/>
    </row>
    <row r="2" spans="1:4" ht="24">
      <c r="A2" s="23" t="s">
        <v>0</v>
      </c>
      <c r="B2" s="23"/>
      <c r="C2" s="23"/>
      <c r="D2" s="23" t="s">
        <v>333</v>
      </c>
    </row>
    <row r="4" spans="1:13" s="66" customFormat="1" ht="58.5" customHeight="1">
      <c r="A4" s="65" t="s">
        <v>201</v>
      </c>
      <c r="B4" s="65"/>
      <c r="C4" s="65" t="s">
        <v>2</v>
      </c>
      <c r="D4" s="65" t="s">
        <v>1</v>
      </c>
      <c r="E4" s="65" t="s">
        <v>3</v>
      </c>
      <c r="F4" s="65"/>
      <c r="G4" s="65" t="s">
        <v>4</v>
      </c>
      <c r="H4" s="65" t="s">
        <v>202</v>
      </c>
      <c r="I4" s="65" t="s">
        <v>203</v>
      </c>
      <c r="J4" s="65" t="s">
        <v>204</v>
      </c>
      <c r="K4" s="59" t="s">
        <v>376</v>
      </c>
      <c r="L4" s="59" t="s">
        <v>377</v>
      </c>
      <c r="M4" s="59" t="s">
        <v>381</v>
      </c>
    </row>
    <row r="5" spans="1:13" ht="130.5">
      <c r="A5" s="90">
        <v>1</v>
      </c>
      <c r="B5" s="88"/>
      <c r="C5" s="88" t="s">
        <v>334</v>
      </c>
      <c r="D5" s="91">
        <v>10112822</v>
      </c>
      <c r="E5" s="92" t="s">
        <v>297</v>
      </c>
      <c r="F5" s="79"/>
      <c r="G5" s="93">
        <v>45000000</v>
      </c>
      <c r="H5" s="70"/>
      <c r="I5" s="70"/>
      <c r="J5" s="71">
        <f>+G5-H5-I5</f>
        <v>45000000</v>
      </c>
      <c r="K5" s="94" t="s">
        <v>372</v>
      </c>
      <c r="L5" s="94" t="s">
        <v>380</v>
      </c>
      <c r="M5" s="67"/>
    </row>
    <row r="6" spans="1:13" ht="24.75" thickBot="1">
      <c r="A6" s="107" t="s">
        <v>213</v>
      </c>
      <c r="B6" s="108"/>
      <c r="C6" s="108"/>
      <c r="D6" s="108"/>
      <c r="E6" s="108"/>
      <c r="F6" s="67"/>
      <c r="G6" s="20">
        <f>SUM(G5:G5)</f>
        <v>45000000</v>
      </c>
      <c r="H6" s="20">
        <f>SUM(H5:H5)</f>
        <v>0</v>
      </c>
      <c r="I6" s="20">
        <f>SUM(I5:I5)</f>
        <v>0</v>
      </c>
      <c r="J6" s="20">
        <f>SUM(J5:J5)</f>
        <v>45000000</v>
      </c>
      <c r="K6" s="67"/>
      <c r="L6" s="67"/>
      <c r="M6" s="67"/>
    </row>
  </sheetData>
  <sheetProtection/>
  <mergeCells count="1">
    <mergeCell ref="A6:E6"/>
  </mergeCells>
  <printOptions/>
  <pageMargins left="0.4724409448818898" right="0.3937007874015748" top="0.5511811023622047" bottom="0.3937007874015748" header="0.31496062992125984" footer="0.31496062992125984"/>
  <pageSetup fitToHeight="100" fitToWidth="1" horizontalDpi="600" verticalDpi="600" orientation="landscape" paperSize="9" scale="62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26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5.57421875" style="24" customWidth="1"/>
    <col min="2" max="2" width="19.57421875" style="24" hidden="1" customWidth="1"/>
    <col min="3" max="3" width="10.57421875" style="24" customWidth="1"/>
    <col min="4" max="4" width="11.140625" style="24" customWidth="1"/>
    <col min="5" max="5" width="43.421875" style="23" customWidth="1"/>
    <col min="6" max="6" width="17.28125" style="23" customWidth="1"/>
    <col min="7" max="8" width="12.421875" style="23" customWidth="1"/>
    <col min="9" max="9" width="16.421875" style="23" customWidth="1"/>
    <col min="10" max="10" width="40.00390625" style="23" hidden="1" customWidth="1"/>
    <col min="11" max="11" width="38.28125" style="23" customWidth="1"/>
    <col min="12" max="12" width="40.140625" style="23" customWidth="1"/>
    <col min="13" max="16384" width="9.00390625" style="23" customWidth="1"/>
  </cols>
  <sheetData>
    <row r="1" spans="1:3" ht="24">
      <c r="A1" s="23" t="s">
        <v>386</v>
      </c>
      <c r="B1" s="23"/>
      <c r="C1" s="23"/>
    </row>
    <row r="2" spans="1:4" ht="24">
      <c r="A2" s="23" t="s">
        <v>0</v>
      </c>
      <c r="B2" s="23"/>
      <c r="C2" s="23"/>
      <c r="D2" s="23" t="s">
        <v>337</v>
      </c>
    </row>
    <row r="4" spans="1:12" s="66" customFormat="1" ht="68.25" customHeight="1">
      <c r="A4" s="65" t="s">
        <v>201</v>
      </c>
      <c r="B4" s="65"/>
      <c r="C4" s="65" t="s">
        <v>2</v>
      </c>
      <c r="D4" s="65" t="s">
        <v>1</v>
      </c>
      <c r="E4" s="65" t="s">
        <v>3</v>
      </c>
      <c r="F4" s="65" t="s">
        <v>4</v>
      </c>
      <c r="G4" s="65" t="s">
        <v>202</v>
      </c>
      <c r="H4" s="65" t="s">
        <v>203</v>
      </c>
      <c r="I4" s="65" t="s">
        <v>204</v>
      </c>
      <c r="J4" s="59" t="s">
        <v>376</v>
      </c>
      <c r="K4" s="59" t="s">
        <v>377</v>
      </c>
      <c r="L4" s="59" t="s">
        <v>381</v>
      </c>
    </row>
    <row r="5" spans="1:12" s="66" customFormat="1" ht="24.75" thickBot="1">
      <c r="A5" s="104" t="s">
        <v>328</v>
      </c>
      <c r="B5" s="105"/>
      <c r="C5" s="105"/>
      <c r="D5" s="105"/>
      <c r="E5" s="106"/>
      <c r="F5" s="48">
        <f>+F10+F26</f>
        <v>47868180.5</v>
      </c>
      <c r="G5" s="48">
        <f>+G10+G26</f>
        <v>0</v>
      </c>
      <c r="H5" s="48">
        <f>+H10+H26</f>
        <v>0</v>
      </c>
      <c r="I5" s="48">
        <f>+I10+I26</f>
        <v>47639180.5</v>
      </c>
      <c r="J5" s="89"/>
      <c r="K5" s="89"/>
      <c r="L5" s="89"/>
    </row>
    <row r="6" spans="1:12" ht="96">
      <c r="A6" s="88">
        <v>1</v>
      </c>
      <c r="B6" s="88"/>
      <c r="C6" s="88" t="s">
        <v>227</v>
      </c>
      <c r="D6" s="88">
        <v>20053854</v>
      </c>
      <c r="E6" s="73" t="s">
        <v>218</v>
      </c>
      <c r="F6" s="95">
        <v>565700</v>
      </c>
      <c r="G6" s="75"/>
      <c r="H6" s="75"/>
      <c r="I6" s="76">
        <f>+F6-G6-H6</f>
        <v>565700</v>
      </c>
      <c r="J6" s="67"/>
      <c r="K6" s="89" t="s">
        <v>343</v>
      </c>
      <c r="L6" s="67"/>
    </row>
    <row r="7" spans="1:12" ht="96">
      <c r="A7" s="88">
        <v>2</v>
      </c>
      <c r="B7" s="88"/>
      <c r="C7" s="88" t="s">
        <v>227</v>
      </c>
      <c r="D7" s="88">
        <v>20053855</v>
      </c>
      <c r="E7" s="73" t="s">
        <v>220</v>
      </c>
      <c r="F7" s="74">
        <v>150000</v>
      </c>
      <c r="G7" s="70"/>
      <c r="H7" s="70"/>
      <c r="I7" s="71">
        <f>+F7-G7-H7</f>
        <v>150000</v>
      </c>
      <c r="J7" s="67"/>
      <c r="K7" s="89" t="s">
        <v>344</v>
      </c>
      <c r="L7" s="67"/>
    </row>
    <row r="8" spans="1:12" ht="72">
      <c r="A8" s="90">
        <v>3</v>
      </c>
      <c r="B8" s="88"/>
      <c r="C8" s="88" t="s">
        <v>227</v>
      </c>
      <c r="D8" s="88">
        <v>10121565</v>
      </c>
      <c r="E8" s="73" t="s">
        <v>221</v>
      </c>
      <c r="F8" s="74">
        <v>35000000</v>
      </c>
      <c r="G8" s="70"/>
      <c r="H8" s="70"/>
      <c r="I8" s="71">
        <f>+F8-G8-H8</f>
        <v>35000000</v>
      </c>
      <c r="J8" s="67"/>
      <c r="K8" s="89" t="s">
        <v>345</v>
      </c>
      <c r="L8" s="67"/>
    </row>
    <row r="9" spans="1:12" ht="24">
      <c r="A9" s="88">
        <v>4</v>
      </c>
      <c r="B9" s="96"/>
      <c r="C9" s="88" t="s">
        <v>227</v>
      </c>
      <c r="D9" s="99">
        <v>20053126</v>
      </c>
      <c r="E9" s="100" t="s">
        <v>295</v>
      </c>
      <c r="F9" s="97">
        <v>229000</v>
      </c>
      <c r="G9" s="98"/>
      <c r="H9" s="98"/>
      <c r="I9" s="71">
        <f>+F9-G9-H9</f>
        <v>229000</v>
      </c>
      <c r="J9" s="67"/>
      <c r="K9" s="89" t="s">
        <v>346</v>
      </c>
      <c r="L9" s="67"/>
    </row>
    <row r="10" spans="1:12" ht="24.75" thickBot="1">
      <c r="A10" s="107" t="s">
        <v>213</v>
      </c>
      <c r="B10" s="108"/>
      <c r="C10" s="108"/>
      <c r="D10" s="108"/>
      <c r="E10" s="108"/>
      <c r="F10" s="56">
        <f>SUM(F6:F9)</f>
        <v>35944700</v>
      </c>
      <c r="G10" s="56">
        <f>SUM(G6:G8)</f>
        <v>0</v>
      </c>
      <c r="H10" s="56">
        <f>SUM(H6:H8)</f>
        <v>0</v>
      </c>
      <c r="I10" s="56">
        <f>SUM(I6:I8)</f>
        <v>35715700</v>
      </c>
      <c r="J10" s="67"/>
      <c r="K10" s="67"/>
      <c r="L10" s="67"/>
    </row>
    <row r="11" spans="1:12" ht="48">
      <c r="A11" s="78">
        <v>5</v>
      </c>
      <c r="B11" s="72"/>
      <c r="C11" s="72" t="s">
        <v>227</v>
      </c>
      <c r="D11" s="72">
        <v>10160870</v>
      </c>
      <c r="E11" s="73" t="s">
        <v>298</v>
      </c>
      <c r="F11" s="74">
        <v>1328000</v>
      </c>
      <c r="G11" s="70"/>
      <c r="H11" s="70"/>
      <c r="I11" s="76">
        <f aca="true" t="shared" si="0" ref="I11:I23">+F11-G11-H11</f>
        <v>1328000</v>
      </c>
      <c r="J11" s="67"/>
      <c r="K11" s="89" t="s">
        <v>347</v>
      </c>
      <c r="L11" s="67"/>
    </row>
    <row r="12" spans="1:12" ht="24">
      <c r="A12" s="83">
        <v>6</v>
      </c>
      <c r="B12" s="69"/>
      <c r="C12" s="69" t="s">
        <v>227</v>
      </c>
      <c r="D12" s="69">
        <v>10160875</v>
      </c>
      <c r="E12" s="67" t="s">
        <v>299</v>
      </c>
      <c r="F12" s="58">
        <v>179042.5</v>
      </c>
      <c r="G12" s="70"/>
      <c r="H12" s="70"/>
      <c r="I12" s="76">
        <f t="shared" si="0"/>
        <v>179042.5</v>
      </c>
      <c r="J12" s="67"/>
      <c r="K12" s="89" t="s">
        <v>348</v>
      </c>
      <c r="L12" s="67"/>
    </row>
    <row r="13" spans="1:12" ht="24">
      <c r="A13" s="83">
        <v>7</v>
      </c>
      <c r="B13" s="69"/>
      <c r="C13" s="69" t="s">
        <v>227</v>
      </c>
      <c r="D13" s="69">
        <v>10160880</v>
      </c>
      <c r="E13" s="67" t="s">
        <v>300</v>
      </c>
      <c r="F13" s="58">
        <v>95800</v>
      </c>
      <c r="G13" s="70"/>
      <c r="H13" s="70"/>
      <c r="I13" s="76">
        <f t="shared" si="0"/>
        <v>95800</v>
      </c>
      <c r="J13" s="67"/>
      <c r="K13" s="89" t="s">
        <v>349</v>
      </c>
      <c r="L13" s="67"/>
    </row>
    <row r="14" spans="1:12" ht="24">
      <c r="A14" s="83">
        <v>8</v>
      </c>
      <c r="B14" s="69"/>
      <c r="C14" s="69" t="s">
        <v>227</v>
      </c>
      <c r="D14" s="69">
        <v>10160890</v>
      </c>
      <c r="E14" s="67" t="s">
        <v>301</v>
      </c>
      <c r="F14" s="58">
        <v>322685</v>
      </c>
      <c r="G14" s="70"/>
      <c r="H14" s="70"/>
      <c r="I14" s="76">
        <f t="shared" si="0"/>
        <v>322685</v>
      </c>
      <c r="J14" s="67"/>
      <c r="K14" s="89" t="s">
        <v>350</v>
      </c>
      <c r="L14" s="67"/>
    </row>
    <row r="15" spans="1:12" ht="72">
      <c r="A15" s="78">
        <v>9</v>
      </c>
      <c r="B15" s="72"/>
      <c r="C15" s="72" t="s">
        <v>227</v>
      </c>
      <c r="D15" s="72">
        <v>10160896</v>
      </c>
      <c r="E15" s="73" t="s">
        <v>302</v>
      </c>
      <c r="F15" s="74">
        <v>152000</v>
      </c>
      <c r="G15" s="70"/>
      <c r="H15" s="70"/>
      <c r="I15" s="76">
        <f t="shared" si="0"/>
        <v>152000</v>
      </c>
      <c r="J15" s="67"/>
      <c r="K15" s="89" t="s">
        <v>351</v>
      </c>
      <c r="L15" s="67"/>
    </row>
    <row r="16" spans="1:12" ht="48">
      <c r="A16" s="78">
        <v>10</v>
      </c>
      <c r="B16" s="72"/>
      <c r="C16" s="72" t="s">
        <v>227</v>
      </c>
      <c r="D16" s="72">
        <v>10160906</v>
      </c>
      <c r="E16" s="73" t="s">
        <v>303</v>
      </c>
      <c r="F16" s="74">
        <v>365000</v>
      </c>
      <c r="G16" s="70"/>
      <c r="H16" s="70"/>
      <c r="I16" s="76">
        <f t="shared" si="0"/>
        <v>365000</v>
      </c>
      <c r="J16" s="67"/>
      <c r="K16" s="89" t="s">
        <v>352</v>
      </c>
      <c r="L16" s="67"/>
    </row>
    <row r="17" spans="1:12" ht="24">
      <c r="A17" s="83">
        <v>11</v>
      </c>
      <c r="B17" s="69"/>
      <c r="C17" s="69" t="s">
        <v>227</v>
      </c>
      <c r="D17" s="69">
        <v>10160910</v>
      </c>
      <c r="E17" s="67" t="s">
        <v>304</v>
      </c>
      <c r="F17" s="58">
        <v>282000</v>
      </c>
      <c r="G17" s="70"/>
      <c r="H17" s="70"/>
      <c r="I17" s="76">
        <f t="shared" si="0"/>
        <v>282000</v>
      </c>
      <c r="J17" s="67"/>
      <c r="K17" s="89" t="s">
        <v>353</v>
      </c>
      <c r="L17" s="67"/>
    </row>
    <row r="18" spans="1:12" ht="24">
      <c r="A18" s="83">
        <v>12</v>
      </c>
      <c r="B18" s="69"/>
      <c r="C18" s="69" t="s">
        <v>227</v>
      </c>
      <c r="D18" s="69">
        <v>10160917</v>
      </c>
      <c r="E18" s="67" t="s">
        <v>305</v>
      </c>
      <c r="F18" s="58">
        <v>199000</v>
      </c>
      <c r="G18" s="70"/>
      <c r="H18" s="70"/>
      <c r="I18" s="76">
        <f t="shared" si="0"/>
        <v>199000</v>
      </c>
      <c r="J18" s="67"/>
      <c r="K18" s="89" t="s">
        <v>354</v>
      </c>
      <c r="L18" s="67"/>
    </row>
    <row r="19" spans="1:12" ht="24">
      <c r="A19" s="83">
        <v>13</v>
      </c>
      <c r="B19" s="69"/>
      <c r="C19" s="69" t="s">
        <v>227</v>
      </c>
      <c r="D19" s="69">
        <v>10160922</v>
      </c>
      <c r="E19" s="67" t="s">
        <v>306</v>
      </c>
      <c r="F19" s="58">
        <v>768000</v>
      </c>
      <c r="G19" s="70"/>
      <c r="H19" s="70"/>
      <c r="I19" s="76">
        <f t="shared" si="0"/>
        <v>768000</v>
      </c>
      <c r="J19" s="67"/>
      <c r="K19" s="89" t="s">
        <v>355</v>
      </c>
      <c r="L19" s="67"/>
    </row>
    <row r="20" spans="1:12" ht="24">
      <c r="A20" s="83">
        <v>14</v>
      </c>
      <c r="B20" s="69"/>
      <c r="C20" s="69" t="s">
        <v>227</v>
      </c>
      <c r="D20" s="69">
        <v>10160932</v>
      </c>
      <c r="E20" s="67" t="s">
        <v>307</v>
      </c>
      <c r="F20" s="58">
        <v>503360</v>
      </c>
      <c r="G20" s="70"/>
      <c r="H20" s="70"/>
      <c r="I20" s="76">
        <f t="shared" si="0"/>
        <v>503360</v>
      </c>
      <c r="J20" s="67"/>
      <c r="K20" s="89" t="s">
        <v>356</v>
      </c>
      <c r="L20" s="67"/>
    </row>
    <row r="21" spans="1:12" ht="24">
      <c r="A21" s="83">
        <v>15</v>
      </c>
      <c r="B21" s="69"/>
      <c r="C21" s="69" t="s">
        <v>227</v>
      </c>
      <c r="D21" s="69">
        <v>10160945</v>
      </c>
      <c r="E21" s="67" t="s">
        <v>308</v>
      </c>
      <c r="F21" s="58">
        <v>998000</v>
      </c>
      <c r="G21" s="70"/>
      <c r="H21" s="70"/>
      <c r="I21" s="71">
        <f t="shared" si="0"/>
        <v>998000</v>
      </c>
      <c r="J21" s="67"/>
      <c r="K21" s="89" t="s">
        <v>357</v>
      </c>
      <c r="L21" s="67"/>
    </row>
    <row r="22" spans="1:12" ht="48">
      <c r="A22" s="78">
        <v>16</v>
      </c>
      <c r="B22" s="72"/>
      <c r="C22" s="72" t="s">
        <v>227</v>
      </c>
      <c r="D22" s="72">
        <v>10160950</v>
      </c>
      <c r="E22" s="73" t="s">
        <v>309</v>
      </c>
      <c r="F22" s="74">
        <v>264000</v>
      </c>
      <c r="G22" s="70"/>
      <c r="H22" s="70"/>
      <c r="I22" s="76">
        <f t="shared" si="0"/>
        <v>264000</v>
      </c>
      <c r="J22" s="67"/>
      <c r="K22" s="89" t="s">
        <v>358</v>
      </c>
      <c r="L22" s="67"/>
    </row>
    <row r="23" spans="1:12" ht="24">
      <c r="A23" s="78">
        <v>17</v>
      </c>
      <c r="B23" s="72"/>
      <c r="C23" s="72" t="s">
        <v>227</v>
      </c>
      <c r="D23" s="72">
        <v>10160957</v>
      </c>
      <c r="E23" s="73" t="s">
        <v>310</v>
      </c>
      <c r="F23" s="74">
        <v>67410</v>
      </c>
      <c r="G23" s="70"/>
      <c r="H23" s="70"/>
      <c r="I23" s="76">
        <f t="shared" si="0"/>
        <v>67410</v>
      </c>
      <c r="J23" s="67"/>
      <c r="K23" s="89" t="s">
        <v>353</v>
      </c>
      <c r="L23" s="67"/>
    </row>
    <row r="24" spans="1:12" ht="48">
      <c r="A24" s="78">
        <v>18</v>
      </c>
      <c r="B24" s="72"/>
      <c r="C24" s="72" t="s">
        <v>227</v>
      </c>
      <c r="D24" s="72">
        <v>10179212</v>
      </c>
      <c r="E24" s="73" t="s">
        <v>315</v>
      </c>
      <c r="F24" s="74">
        <v>6349000</v>
      </c>
      <c r="G24" s="70"/>
      <c r="H24" s="70"/>
      <c r="I24" s="76">
        <f>+F24-G24-H24</f>
        <v>6349000</v>
      </c>
      <c r="J24" s="67"/>
      <c r="K24" s="89" t="s">
        <v>359</v>
      </c>
      <c r="L24" s="67"/>
    </row>
    <row r="25" spans="1:12" ht="24">
      <c r="A25" s="78">
        <v>19</v>
      </c>
      <c r="B25" s="72"/>
      <c r="C25" s="72" t="s">
        <v>227</v>
      </c>
      <c r="D25" s="72">
        <v>10180372</v>
      </c>
      <c r="E25" s="73" t="s">
        <v>316</v>
      </c>
      <c r="F25" s="74">
        <v>50183</v>
      </c>
      <c r="G25" s="70"/>
      <c r="H25" s="70"/>
      <c r="I25" s="76">
        <f>+F25-G25-H25</f>
        <v>50183</v>
      </c>
      <c r="J25" s="67"/>
      <c r="K25" s="89" t="s">
        <v>360</v>
      </c>
      <c r="L25" s="67"/>
    </row>
    <row r="26" spans="1:12" ht="24.75" thickBot="1">
      <c r="A26" s="107" t="s">
        <v>211</v>
      </c>
      <c r="B26" s="108"/>
      <c r="C26" s="108"/>
      <c r="D26" s="108"/>
      <c r="E26" s="108"/>
      <c r="F26" s="56">
        <f>SUM(F11:F25)</f>
        <v>11923480.5</v>
      </c>
      <c r="G26" s="56">
        <f>SUM(G11:G25)</f>
        <v>0</v>
      </c>
      <c r="H26" s="56">
        <f>SUM(H11:H25)</f>
        <v>0</v>
      </c>
      <c r="I26" s="56">
        <f>SUM(I11:I25)</f>
        <v>11923480.5</v>
      </c>
      <c r="J26" s="67"/>
      <c r="K26" s="67"/>
      <c r="L26" s="67"/>
    </row>
  </sheetData>
  <sheetProtection/>
  <mergeCells count="3">
    <mergeCell ref="A10:E10"/>
    <mergeCell ref="A26:E26"/>
    <mergeCell ref="A5:E5"/>
  </mergeCells>
  <printOptions/>
  <pageMargins left="0.4724409448818898" right="0.3937007874015748" top="0.5511811023622047" bottom="0.3937007874015748" header="0.31496062992125984" footer="0.31496062992125984"/>
  <pageSetup fitToHeight="100" horizontalDpi="600" verticalDpi="600" orientation="landscape" paperSize="9" scale="62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L15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5.57421875" style="24" customWidth="1"/>
    <col min="2" max="2" width="19.57421875" style="24" hidden="1" customWidth="1"/>
    <col min="3" max="3" width="10.57421875" style="24" customWidth="1"/>
    <col min="4" max="4" width="11.140625" style="24" customWidth="1"/>
    <col min="5" max="5" width="42.140625" style="23" customWidth="1"/>
    <col min="6" max="6" width="15.00390625" style="23" customWidth="1"/>
    <col min="7" max="7" width="13.28125" style="23" customWidth="1"/>
    <col min="8" max="8" width="11.28125" style="23" customWidth="1"/>
    <col min="9" max="9" width="14.7109375" style="23" customWidth="1"/>
    <col min="10" max="10" width="40.00390625" style="23" hidden="1" customWidth="1"/>
    <col min="11" max="11" width="39.7109375" style="23" bestFit="1" customWidth="1"/>
    <col min="12" max="12" width="41.28125" style="23" customWidth="1"/>
    <col min="13" max="16384" width="9.00390625" style="23" customWidth="1"/>
  </cols>
  <sheetData>
    <row r="1" spans="1:3" ht="24">
      <c r="A1" s="23" t="s">
        <v>387</v>
      </c>
      <c r="B1" s="23"/>
      <c r="C1" s="23"/>
    </row>
    <row r="2" spans="1:4" ht="24">
      <c r="A2" s="23" t="s">
        <v>0</v>
      </c>
      <c r="B2" s="23"/>
      <c r="C2" s="23"/>
      <c r="D2" s="23" t="s">
        <v>332</v>
      </c>
    </row>
    <row r="4" spans="1:12" s="66" customFormat="1" ht="66.75" customHeight="1">
      <c r="A4" s="65" t="s">
        <v>201</v>
      </c>
      <c r="B4" s="65"/>
      <c r="C4" s="65" t="s">
        <v>2</v>
      </c>
      <c r="D4" s="65" t="s">
        <v>1</v>
      </c>
      <c r="E4" s="65" t="s">
        <v>3</v>
      </c>
      <c r="F4" s="65" t="s">
        <v>4</v>
      </c>
      <c r="G4" s="65" t="s">
        <v>202</v>
      </c>
      <c r="H4" s="65" t="s">
        <v>203</v>
      </c>
      <c r="I4" s="65" t="s">
        <v>204</v>
      </c>
      <c r="J4" s="59" t="s">
        <v>376</v>
      </c>
      <c r="K4" s="59" t="s">
        <v>377</v>
      </c>
      <c r="L4" s="59" t="s">
        <v>381</v>
      </c>
    </row>
    <row r="5" spans="1:12" s="66" customFormat="1" ht="24.75" thickBot="1">
      <c r="A5" s="104" t="s">
        <v>328</v>
      </c>
      <c r="B5" s="105"/>
      <c r="C5" s="105"/>
      <c r="D5" s="105"/>
      <c r="E5" s="106"/>
      <c r="F5" s="57">
        <f>+F8+F13</f>
        <v>12919530</v>
      </c>
      <c r="G5" s="57">
        <f>+G8+G13</f>
        <v>0</v>
      </c>
      <c r="H5" s="57">
        <f>+H8+H13</f>
        <v>0</v>
      </c>
      <c r="I5" s="57">
        <f>+I8+I13</f>
        <v>12919530</v>
      </c>
      <c r="J5" s="89"/>
      <c r="K5" s="89"/>
      <c r="L5" s="89"/>
    </row>
    <row r="6" spans="1:12" ht="48">
      <c r="A6" s="90">
        <v>1</v>
      </c>
      <c r="B6" s="88"/>
      <c r="C6" s="88" t="s">
        <v>226</v>
      </c>
      <c r="D6" s="88">
        <v>10119381</v>
      </c>
      <c r="E6" s="73" t="s">
        <v>219</v>
      </c>
      <c r="F6" s="95">
        <v>7417200</v>
      </c>
      <c r="G6" s="75"/>
      <c r="H6" s="75"/>
      <c r="I6" s="76">
        <f>+F6-G6-H6</f>
        <v>7417200</v>
      </c>
      <c r="J6" s="67"/>
      <c r="K6" s="89" t="s">
        <v>361</v>
      </c>
      <c r="L6" s="67"/>
    </row>
    <row r="7" spans="1:12" ht="168">
      <c r="A7" s="88">
        <v>2</v>
      </c>
      <c r="B7" s="88"/>
      <c r="C7" s="88" t="s">
        <v>226</v>
      </c>
      <c r="D7" s="88">
        <v>10151543</v>
      </c>
      <c r="E7" s="73" t="s">
        <v>222</v>
      </c>
      <c r="F7" s="74">
        <v>556370</v>
      </c>
      <c r="G7" s="70"/>
      <c r="H7" s="70"/>
      <c r="I7" s="71">
        <f>+F7-G7-H7</f>
        <v>556370</v>
      </c>
      <c r="J7" s="67"/>
      <c r="K7" s="89" t="s">
        <v>362</v>
      </c>
      <c r="L7" s="67"/>
    </row>
    <row r="8" spans="1:12" ht="24.75" thickBot="1">
      <c r="A8" s="107" t="s">
        <v>213</v>
      </c>
      <c r="B8" s="108"/>
      <c r="C8" s="108"/>
      <c r="D8" s="108"/>
      <c r="E8" s="108"/>
      <c r="F8" s="56">
        <f>SUM(F6:F7)</f>
        <v>7973570</v>
      </c>
      <c r="G8" s="56">
        <f>SUM(G6:G7)</f>
        <v>0</v>
      </c>
      <c r="H8" s="56">
        <f>SUM(H6:H7)</f>
        <v>0</v>
      </c>
      <c r="I8" s="56">
        <f>SUM(I6:I7)</f>
        <v>7973570</v>
      </c>
      <c r="J8" s="67"/>
      <c r="K8" s="67"/>
      <c r="L8" s="67"/>
    </row>
    <row r="9" spans="1:12" ht="120">
      <c r="A9" s="78">
        <v>3</v>
      </c>
      <c r="B9" s="72"/>
      <c r="C9" s="72" t="s">
        <v>226</v>
      </c>
      <c r="D9" s="72">
        <v>10161001</v>
      </c>
      <c r="E9" s="101" t="s">
        <v>311</v>
      </c>
      <c r="F9" s="95">
        <v>3000000</v>
      </c>
      <c r="G9" s="75"/>
      <c r="H9" s="76"/>
      <c r="I9" s="102">
        <f>+F9-G9-H9</f>
        <v>3000000</v>
      </c>
      <c r="J9" s="73"/>
      <c r="K9" s="89" t="s">
        <v>363</v>
      </c>
      <c r="L9" s="67"/>
    </row>
    <row r="10" spans="1:12" ht="336">
      <c r="A10" s="78">
        <v>4</v>
      </c>
      <c r="B10" s="72"/>
      <c r="C10" s="72" t="s">
        <v>226</v>
      </c>
      <c r="D10" s="72">
        <v>10161008</v>
      </c>
      <c r="E10" s="101" t="s">
        <v>312</v>
      </c>
      <c r="F10" s="74">
        <v>1179360</v>
      </c>
      <c r="G10" s="70"/>
      <c r="H10" s="71"/>
      <c r="I10" s="103">
        <f>+F10-G10-H10</f>
        <v>1179360</v>
      </c>
      <c r="J10" s="67"/>
      <c r="K10" s="89" t="s">
        <v>364</v>
      </c>
      <c r="L10" s="67"/>
    </row>
    <row r="11" spans="1:12" ht="168">
      <c r="A11" s="78">
        <v>5</v>
      </c>
      <c r="B11" s="72"/>
      <c r="C11" s="72" t="s">
        <v>226</v>
      </c>
      <c r="D11" s="72">
        <v>10161015</v>
      </c>
      <c r="E11" s="101" t="s">
        <v>313</v>
      </c>
      <c r="F11" s="74">
        <v>366600</v>
      </c>
      <c r="G11" s="70"/>
      <c r="H11" s="71"/>
      <c r="I11" s="103">
        <f>+F11-G11-H11</f>
        <v>366600</v>
      </c>
      <c r="J11" s="67"/>
      <c r="K11" s="89" t="s">
        <v>362</v>
      </c>
      <c r="L11" s="67"/>
    </row>
    <row r="12" spans="1:12" ht="144">
      <c r="A12" s="78">
        <v>6</v>
      </c>
      <c r="B12" s="72"/>
      <c r="C12" s="72" t="s">
        <v>226</v>
      </c>
      <c r="D12" s="72">
        <v>10161046</v>
      </c>
      <c r="E12" s="101" t="s">
        <v>314</v>
      </c>
      <c r="F12" s="74">
        <v>400000</v>
      </c>
      <c r="G12" s="70"/>
      <c r="H12" s="71"/>
      <c r="I12" s="103">
        <f>+F12-G12-H12</f>
        <v>400000</v>
      </c>
      <c r="J12" s="67"/>
      <c r="K12" s="89" t="s">
        <v>365</v>
      </c>
      <c r="L12" s="67"/>
    </row>
    <row r="13" spans="1:12" ht="24.75" thickBot="1">
      <c r="A13" s="107" t="s">
        <v>211</v>
      </c>
      <c r="B13" s="108"/>
      <c r="C13" s="108"/>
      <c r="D13" s="108"/>
      <c r="E13" s="108"/>
      <c r="F13" s="56">
        <f>SUM(F9:F12)</f>
        <v>4945960</v>
      </c>
      <c r="G13" s="56">
        <f>SUM(G9:G12)</f>
        <v>0</v>
      </c>
      <c r="H13" s="56">
        <f>SUM(H9:H12)</f>
        <v>0</v>
      </c>
      <c r="I13" s="56">
        <f>SUM(I9:I12)</f>
        <v>4945960</v>
      </c>
      <c r="J13" s="67"/>
      <c r="K13" s="67"/>
      <c r="L13" s="67"/>
    </row>
    <row r="15" ht="24">
      <c r="C15" s="24">
        <f>+A12+'ยธ.'!A25+'บช.ก.'!A5+'ศชต.'!A13+'บช.น.'!A5+'ตชด.'!A15</f>
        <v>43</v>
      </c>
    </row>
  </sheetData>
  <sheetProtection/>
  <mergeCells count="3">
    <mergeCell ref="A8:E8"/>
    <mergeCell ref="A13:E13"/>
    <mergeCell ref="A5:E5"/>
  </mergeCells>
  <printOptions/>
  <pageMargins left="0.4724409448818898" right="0.3937007874015748" top="0.5511811023622047" bottom="0.3937007874015748" header="0.31496062992125984" footer="0.31496062992125984"/>
  <pageSetup fitToHeight="100" horizontalDpi="600" verticalDpi="600" orientation="landscape" paperSize="9" scale="62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zoomScalePageLayoutView="0" workbookViewId="0" topLeftCell="A71">
      <selection activeCell="I87" sqref="I87"/>
    </sheetView>
  </sheetViews>
  <sheetFormatPr defaultColWidth="9.140625" defaultRowHeight="15"/>
  <cols>
    <col min="1" max="1" width="5.7109375" style="29" customWidth="1"/>
    <col min="2" max="2" width="7.421875" style="26" customWidth="1"/>
    <col min="3" max="3" width="9.57421875" style="26" bestFit="1" customWidth="1"/>
    <col min="4" max="4" width="42.421875" style="27" bestFit="1" customWidth="1"/>
    <col min="5" max="5" width="8.57421875" style="26" customWidth="1"/>
    <col min="6" max="6" width="16.00390625" style="28" customWidth="1"/>
    <col min="7" max="7" width="8.57421875" style="26" customWidth="1"/>
    <col min="8" max="8" width="11.421875" style="26" customWidth="1"/>
    <col min="9" max="9" width="14.00390625" style="29" customWidth="1"/>
    <col min="10" max="10" width="13.421875" style="29" bestFit="1" customWidth="1"/>
    <col min="11" max="11" width="6.28125" style="26" customWidth="1"/>
    <col min="12" max="16384" width="9.00390625" style="29" customWidth="1"/>
  </cols>
  <sheetData>
    <row r="1" ht="21.75">
      <c r="A1" s="25" t="s">
        <v>342</v>
      </c>
    </row>
    <row r="2" spans="1:11" s="30" customFormat="1" ht="21.75">
      <c r="A2" s="30" t="s">
        <v>234</v>
      </c>
      <c r="B2" s="31"/>
      <c r="C2" s="31"/>
      <c r="D2" s="32" t="s">
        <v>235</v>
      </c>
      <c r="E2" s="31"/>
      <c r="F2" s="33"/>
      <c r="G2" s="31"/>
      <c r="H2" s="31"/>
      <c r="K2" s="31"/>
    </row>
    <row r="3" spans="1:11" s="30" customFormat="1" ht="21.75">
      <c r="A3" s="30" t="s">
        <v>0</v>
      </c>
      <c r="B3" s="31"/>
      <c r="C3" s="31"/>
      <c r="D3" s="32">
        <v>2016</v>
      </c>
      <c r="E3" s="31"/>
      <c r="F3" s="33"/>
      <c r="G3" s="31"/>
      <c r="H3" s="31"/>
      <c r="K3" s="31"/>
    </row>
    <row r="4" spans="1:11" s="30" customFormat="1" ht="21.75">
      <c r="A4" s="30" t="s">
        <v>236</v>
      </c>
      <c r="B4" s="31"/>
      <c r="C4" s="31"/>
      <c r="D4" s="32" t="s">
        <v>341</v>
      </c>
      <c r="E4" s="31"/>
      <c r="F4" s="33"/>
      <c r="G4" s="31"/>
      <c r="H4" s="31"/>
      <c r="K4" s="31"/>
    </row>
    <row r="6" spans="1:11" s="38" customFormat="1" ht="43.5">
      <c r="A6" s="34" t="s">
        <v>201</v>
      </c>
      <c r="B6" s="34" t="s">
        <v>237</v>
      </c>
      <c r="C6" s="34" t="s">
        <v>1</v>
      </c>
      <c r="D6" s="35" t="s">
        <v>3</v>
      </c>
      <c r="E6" s="34" t="s">
        <v>238</v>
      </c>
      <c r="F6" s="36" t="s">
        <v>239</v>
      </c>
      <c r="G6" s="34" t="s">
        <v>240</v>
      </c>
      <c r="H6" s="34" t="s">
        <v>2</v>
      </c>
      <c r="I6" s="37" t="s">
        <v>241</v>
      </c>
      <c r="J6" s="37" t="s">
        <v>4</v>
      </c>
      <c r="K6" s="34" t="s">
        <v>242</v>
      </c>
    </row>
    <row r="7" spans="1:11" ht="21.75">
      <c r="A7" s="39">
        <v>1</v>
      </c>
      <c r="B7" s="39" t="s">
        <v>243</v>
      </c>
      <c r="C7" s="39">
        <v>40018248</v>
      </c>
      <c r="D7" s="40" t="s">
        <v>244</v>
      </c>
      <c r="E7" s="39">
        <v>5011320</v>
      </c>
      <c r="F7" s="41">
        <v>2500707701420050</v>
      </c>
      <c r="G7" s="39" t="s">
        <v>245</v>
      </c>
      <c r="H7" s="39">
        <v>2500700000</v>
      </c>
      <c r="I7" s="42">
        <v>75172690</v>
      </c>
      <c r="J7" s="42">
        <v>75172690</v>
      </c>
      <c r="K7" s="39">
        <v>3</v>
      </c>
    </row>
    <row r="8" spans="1:11" ht="21.75">
      <c r="A8" s="39">
        <v>2</v>
      </c>
      <c r="B8" s="39" t="s">
        <v>243</v>
      </c>
      <c r="C8" s="39">
        <v>40018249</v>
      </c>
      <c r="D8" s="40" t="s">
        <v>246</v>
      </c>
      <c r="E8" s="39">
        <v>5011320</v>
      </c>
      <c r="F8" s="41">
        <v>2500707701420050</v>
      </c>
      <c r="G8" s="39" t="s">
        <v>245</v>
      </c>
      <c r="H8" s="39">
        <v>2500700000</v>
      </c>
      <c r="I8" s="42">
        <v>31452134</v>
      </c>
      <c r="J8" s="42">
        <v>31452134</v>
      </c>
      <c r="K8" s="39">
        <v>3</v>
      </c>
    </row>
    <row r="9" spans="1:11" ht="22.5" thickBot="1">
      <c r="A9" s="117" t="s">
        <v>247</v>
      </c>
      <c r="B9" s="118"/>
      <c r="C9" s="118"/>
      <c r="D9" s="118"/>
      <c r="E9" s="118"/>
      <c r="F9" s="118"/>
      <c r="G9" s="118"/>
      <c r="H9" s="119"/>
      <c r="I9" s="43">
        <f>SUM(I7:I8)</f>
        <v>106624824</v>
      </c>
      <c r="J9" s="43">
        <f>SUM(J7:J8)</f>
        <v>106624824</v>
      </c>
      <c r="K9" s="39"/>
    </row>
    <row r="10" spans="1:11" ht="21.75">
      <c r="A10" s="39">
        <v>3</v>
      </c>
      <c r="B10" s="39" t="s">
        <v>243</v>
      </c>
      <c r="C10" s="39">
        <v>40021809</v>
      </c>
      <c r="D10" s="40">
        <v>4001679761</v>
      </c>
      <c r="E10" s="39">
        <v>5111320</v>
      </c>
      <c r="F10" s="41">
        <v>2500782006420000</v>
      </c>
      <c r="G10" s="39" t="s">
        <v>245</v>
      </c>
      <c r="H10" s="39">
        <v>2500700387</v>
      </c>
      <c r="I10" s="44">
        <v>21999000</v>
      </c>
      <c r="J10" s="44">
        <v>3693000</v>
      </c>
      <c r="K10" s="39">
        <v>3</v>
      </c>
    </row>
    <row r="11" spans="1:11" ht="21.75">
      <c r="A11" s="39">
        <v>4</v>
      </c>
      <c r="B11" s="39" t="s">
        <v>243</v>
      </c>
      <c r="C11" s="39">
        <v>40021894</v>
      </c>
      <c r="D11" s="40" t="s">
        <v>248</v>
      </c>
      <c r="E11" s="39">
        <v>5111320</v>
      </c>
      <c r="F11" s="41">
        <v>2500782006420000</v>
      </c>
      <c r="G11" s="39" t="s">
        <v>249</v>
      </c>
      <c r="H11" s="39">
        <v>2500700824</v>
      </c>
      <c r="I11" s="42">
        <v>70306000</v>
      </c>
      <c r="J11" s="42">
        <v>306000</v>
      </c>
      <c r="K11" s="39">
        <v>3</v>
      </c>
    </row>
    <row r="12" spans="1:11" ht="22.5" thickBot="1">
      <c r="A12" s="117" t="s">
        <v>250</v>
      </c>
      <c r="B12" s="118"/>
      <c r="C12" s="118"/>
      <c r="D12" s="118"/>
      <c r="E12" s="118"/>
      <c r="F12" s="118"/>
      <c r="G12" s="118"/>
      <c r="H12" s="119"/>
      <c r="I12" s="43">
        <f>SUM(I10:I11)</f>
        <v>92305000</v>
      </c>
      <c r="J12" s="43">
        <f>SUM(J10:J11)</f>
        <v>3999000</v>
      </c>
      <c r="K12" s="39"/>
    </row>
    <row r="13" spans="1:11" ht="21.75">
      <c r="A13" s="39">
        <v>5</v>
      </c>
      <c r="B13" s="39" t="s">
        <v>251</v>
      </c>
      <c r="C13" s="39">
        <v>20040653</v>
      </c>
      <c r="D13" s="40" t="s">
        <v>252</v>
      </c>
      <c r="E13" s="39">
        <v>5211320</v>
      </c>
      <c r="F13" s="41">
        <v>2500731701420040</v>
      </c>
      <c r="G13" s="39" t="s">
        <v>245</v>
      </c>
      <c r="H13" s="39">
        <v>2500700010</v>
      </c>
      <c r="I13" s="44">
        <v>92092604</v>
      </c>
      <c r="J13" s="44">
        <v>4669000</v>
      </c>
      <c r="K13" s="39">
        <v>3</v>
      </c>
    </row>
    <row r="14" spans="1:11" ht="21.75">
      <c r="A14" s="39">
        <v>6</v>
      </c>
      <c r="B14" s="39" t="s">
        <v>251</v>
      </c>
      <c r="C14" s="39">
        <v>20051280</v>
      </c>
      <c r="D14" s="40" t="s">
        <v>253</v>
      </c>
      <c r="E14" s="39">
        <v>5211320</v>
      </c>
      <c r="F14" s="41">
        <v>2500731701420040</v>
      </c>
      <c r="G14" s="39" t="s">
        <v>254</v>
      </c>
      <c r="H14" s="39">
        <v>2500700820</v>
      </c>
      <c r="I14" s="42">
        <v>9191000</v>
      </c>
      <c r="J14" s="42">
        <v>14000</v>
      </c>
      <c r="K14" s="39">
        <v>3</v>
      </c>
    </row>
    <row r="15" spans="1:11" ht="22.5" thickBot="1">
      <c r="A15" s="117" t="s">
        <v>255</v>
      </c>
      <c r="B15" s="118"/>
      <c r="C15" s="118"/>
      <c r="D15" s="118"/>
      <c r="E15" s="118"/>
      <c r="F15" s="118"/>
      <c r="G15" s="118"/>
      <c r="H15" s="119"/>
      <c r="I15" s="43">
        <f>SUM(I13:I14)</f>
        <v>101283604</v>
      </c>
      <c r="J15" s="43">
        <f>SUM(J13:J14)</f>
        <v>4683000</v>
      </c>
      <c r="K15" s="39"/>
    </row>
    <row r="16" spans="1:11" ht="21.75">
      <c r="A16" s="39">
        <v>7</v>
      </c>
      <c r="B16" s="39" t="s">
        <v>251</v>
      </c>
      <c r="C16" s="39">
        <v>20040654</v>
      </c>
      <c r="D16" s="40" t="s">
        <v>252</v>
      </c>
      <c r="E16" s="39">
        <v>5311320</v>
      </c>
      <c r="F16" s="41">
        <v>2500731001420020</v>
      </c>
      <c r="G16" s="39" t="s">
        <v>245</v>
      </c>
      <c r="H16" s="39">
        <v>2500700010</v>
      </c>
      <c r="I16" s="44">
        <v>175343885</v>
      </c>
      <c r="J16" s="44">
        <v>10127800</v>
      </c>
      <c r="K16" s="39">
        <v>3</v>
      </c>
    </row>
    <row r="17" spans="1:11" ht="21.75">
      <c r="A17" s="39">
        <v>8</v>
      </c>
      <c r="B17" s="39" t="s">
        <v>251</v>
      </c>
      <c r="C17" s="39">
        <v>20051291</v>
      </c>
      <c r="D17" s="40" t="s">
        <v>253</v>
      </c>
      <c r="E17" s="39">
        <v>5311320</v>
      </c>
      <c r="F17" s="41">
        <v>2500731001420020</v>
      </c>
      <c r="G17" s="39" t="s">
        <v>256</v>
      </c>
      <c r="H17" s="39">
        <v>2500700751</v>
      </c>
      <c r="I17" s="42">
        <v>5878000</v>
      </c>
      <c r="J17" s="42">
        <v>8000</v>
      </c>
      <c r="K17" s="39">
        <v>3</v>
      </c>
    </row>
    <row r="18" spans="1:11" ht="21.75">
      <c r="A18" s="39">
        <v>9</v>
      </c>
      <c r="B18" s="39" t="s">
        <v>257</v>
      </c>
      <c r="C18" s="39">
        <v>10154516</v>
      </c>
      <c r="D18" s="40" t="s">
        <v>258</v>
      </c>
      <c r="E18" s="39">
        <v>5311320</v>
      </c>
      <c r="F18" s="41">
        <v>2500731001420020</v>
      </c>
      <c r="G18" s="39" t="s">
        <v>259</v>
      </c>
      <c r="H18" s="39">
        <v>2500700762</v>
      </c>
      <c r="I18" s="42">
        <v>67923</v>
      </c>
      <c r="J18" s="42">
        <v>67923</v>
      </c>
      <c r="K18" s="39">
        <v>3</v>
      </c>
    </row>
    <row r="19" spans="1:11" ht="21.75">
      <c r="A19" s="39">
        <v>10</v>
      </c>
      <c r="B19" s="39" t="s">
        <v>251</v>
      </c>
      <c r="C19" s="39">
        <v>20051238</v>
      </c>
      <c r="D19" s="40" t="s">
        <v>253</v>
      </c>
      <c r="E19" s="39">
        <v>5311320</v>
      </c>
      <c r="F19" s="41">
        <v>2500731001420020</v>
      </c>
      <c r="G19" s="39" t="s">
        <v>260</v>
      </c>
      <c r="H19" s="39">
        <v>2500700797</v>
      </c>
      <c r="I19" s="42">
        <v>10809000</v>
      </c>
      <c r="J19" s="42">
        <v>232120</v>
      </c>
      <c r="K19" s="39">
        <v>3</v>
      </c>
    </row>
    <row r="20" spans="1:11" ht="22.5" thickBot="1">
      <c r="A20" s="117" t="s">
        <v>261</v>
      </c>
      <c r="B20" s="118"/>
      <c r="C20" s="118"/>
      <c r="D20" s="118"/>
      <c r="E20" s="118"/>
      <c r="F20" s="118"/>
      <c r="G20" s="118"/>
      <c r="H20" s="119"/>
      <c r="I20" s="43">
        <f>SUM(I16:I19)</f>
        <v>192098808</v>
      </c>
      <c r="J20" s="43">
        <f>SUM(J16:J19)</f>
        <v>10435843</v>
      </c>
      <c r="K20" s="39"/>
    </row>
    <row r="21" spans="1:11" ht="21.75">
      <c r="A21" s="39">
        <v>11</v>
      </c>
      <c r="B21" s="39" t="s">
        <v>251</v>
      </c>
      <c r="C21" s="39">
        <v>20040655</v>
      </c>
      <c r="D21" s="40" t="s">
        <v>252</v>
      </c>
      <c r="E21" s="39">
        <v>5411320</v>
      </c>
      <c r="F21" s="41">
        <v>2500731001420020</v>
      </c>
      <c r="G21" s="39" t="s">
        <v>245</v>
      </c>
      <c r="H21" s="39">
        <v>2500700010</v>
      </c>
      <c r="I21" s="44">
        <v>1915049575</v>
      </c>
      <c r="J21" s="44">
        <v>87046666</v>
      </c>
      <c r="K21" s="39">
        <v>3</v>
      </c>
    </row>
    <row r="22" spans="1:11" ht="21.75">
      <c r="A22" s="39">
        <v>12</v>
      </c>
      <c r="B22" s="39" t="s">
        <v>251</v>
      </c>
      <c r="C22" s="39">
        <v>20053038</v>
      </c>
      <c r="D22" s="40" t="s">
        <v>262</v>
      </c>
      <c r="E22" s="39">
        <v>5411200</v>
      </c>
      <c r="F22" s="41">
        <v>2500731001000000</v>
      </c>
      <c r="G22" s="39" t="s">
        <v>263</v>
      </c>
      <c r="H22" s="39">
        <v>2500700647</v>
      </c>
      <c r="I22" s="42">
        <v>835794</v>
      </c>
      <c r="J22" s="42">
        <v>747891.04</v>
      </c>
      <c r="K22" s="39">
        <v>3</v>
      </c>
    </row>
    <row r="23" spans="1:11" ht="21.75">
      <c r="A23" s="39">
        <v>13</v>
      </c>
      <c r="B23" s="39" t="s">
        <v>251</v>
      </c>
      <c r="C23" s="39">
        <v>20053039</v>
      </c>
      <c r="D23" s="40" t="s">
        <v>264</v>
      </c>
      <c r="E23" s="39">
        <v>5411200</v>
      </c>
      <c r="F23" s="41">
        <v>2500731001000000</v>
      </c>
      <c r="G23" s="39" t="s">
        <v>263</v>
      </c>
      <c r="H23" s="39">
        <v>2500700647</v>
      </c>
      <c r="I23" s="42">
        <v>866000</v>
      </c>
      <c r="J23" s="42">
        <v>682982.51</v>
      </c>
      <c r="K23" s="39">
        <v>3</v>
      </c>
    </row>
    <row r="24" spans="1:11" ht="21.75">
      <c r="A24" s="39">
        <v>14</v>
      </c>
      <c r="B24" s="39" t="s">
        <v>251</v>
      </c>
      <c r="C24" s="39">
        <v>20051334</v>
      </c>
      <c r="D24" s="40" t="s">
        <v>253</v>
      </c>
      <c r="E24" s="39">
        <v>5411320</v>
      </c>
      <c r="F24" s="41">
        <v>2500731001420020</v>
      </c>
      <c r="G24" s="39" t="s">
        <v>263</v>
      </c>
      <c r="H24" s="39">
        <v>2500700647</v>
      </c>
      <c r="I24" s="42">
        <v>9005000</v>
      </c>
      <c r="J24" s="42">
        <v>572000</v>
      </c>
      <c r="K24" s="39">
        <v>3</v>
      </c>
    </row>
    <row r="25" spans="1:11" ht="21.75">
      <c r="A25" s="39">
        <v>15</v>
      </c>
      <c r="B25" s="39" t="s">
        <v>251</v>
      </c>
      <c r="C25" s="39">
        <v>20051335</v>
      </c>
      <c r="D25" s="40" t="s">
        <v>253</v>
      </c>
      <c r="E25" s="39">
        <v>5411320</v>
      </c>
      <c r="F25" s="41">
        <v>2500731001420020</v>
      </c>
      <c r="G25" s="39" t="s">
        <v>263</v>
      </c>
      <c r="H25" s="39">
        <v>2500700647</v>
      </c>
      <c r="I25" s="42">
        <v>22620000</v>
      </c>
      <c r="J25" s="42">
        <v>2185206</v>
      </c>
      <c r="K25" s="39">
        <v>3</v>
      </c>
    </row>
    <row r="26" spans="1:11" ht="21.75">
      <c r="A26" s="39">
        <v>16</v>
      </c>
      <c r="B26" s="39" t="s">
        <v>251</v>
      </c>
      <c r="C26" s="39">
        <v>20051331</v>
      </c>
      <c r="D26" s="40" t="s">
        <v>253</v>
      </c>
      <c r="E26" s="39">
        <v>5411320</v>
      </c>
      <c r="F26" s="41">
        <v>2500731001420020</v>
      </c>
      <c r="G26" s="39" t="s">
        <v>265</v>
      </c>
      <c r="H26" s="39">
        <v>2500700657</v>
      </c>
      <c r="I26" s="42">
        <v>9680000</v>
      </c>
      <c r="J26" s="42">
        <v>41112</v>
      </c>
      <c r="K26" s="39">
        <v>3</v>
      </c>
    </row>
    <row r="27" spans="1:11" ht="21.75">
      <c r="A27" s="39">
        <v>17</v>
      </c>
      <c r="B27" s="39" t="s">
        <v>251</v>
      </c>
      <c r="C27" s="39">
        <v>20051338</v>
      </c>
      <c r="D27" s="40" t="s">
        <v>253</v>
      </c>
      <c r="E27" s="39">
        <v>5411320</v>
      </c>
      <c r="F27" s="41">
        <v>2500731001420020</v>
      </c>
      <c r="G27" s="39" t="s">
        <v>266</v>
      </c>
      <c r="H27" s="39">
        <v>2500700659</v>
      </c>
      <c r="I27" s="42">
        <v>16076000</v>
      </c>
      <c r="J27" s="42">
        <v>1576000</v>
      </c>
      <c r="K27" s="39">
        <v>3</v>
      </c>
    </row>
    <row r="28" spans="1:11" ht="21.75">
      <c r="A28" s="39">
        <v>18</v>
      </c>
      <c r="B28" s="39" t="s">
        <v>251</v>
      </c>
      <c r="C28" s="39">
        <v>20051339</v>
      </c>
      <c r="D28" s="40" t="s">
        <v>253</v>
      </c>
      <c r="E28" s="39">
        <v>5411320</v>
      </c>
      <c r="F28" s="41">
        <v>2500731001420020</v>
      </c>
      <c r="G28" s="39" t="s">
        <v>266</v>
      </c>
      <c r="H28" s="39">
        <v>2500700659</v>
      </c>
      <c r="I28" s="42">
        <v>8819000</v>
      </c>
      <c r="J28" s="42">
        <v>619000</v>
      </c>
      <c r="K28" s="39">
        <v>3</v>
      </c>
    </row>
    <row r="29" spans="1:11" ht="21.75">
      <c r="A29" s="39">
        <v>19</v>
      </c>
      <c r="B29" s="39" t="s">
        <v>251</v>
      </c>
      <c r="C29" s="39">
        <v>20051239</v>
      </c>
      <c r="D29" s="40" t="s">
        <v>253</v>
      </c>
      <c r="E29" s="39">
        <v>5411320</v>
      </c>
      <c r="F29" s="41">
        <v>2500731001420020</v>
      </c>
      <c r="G29" s="39" t="s">
        <v>267</v>
      </c>
      <c r="H29" s="39">
        <v>2500700675</v>
      </c>
      <c r="I29" s="42">
        <v>8666500</v>
      </c>
      <c r="J29" s="42">
        <v>16500</v>
      </c>
      <c r="K29" s="39">
        <v>3</v>
      </c>
    </row>
    <row r="30" spans="1:11" ht="21.75">
      <c r="A30" s="39">
        <v>20</v>
      </c>
      <c r="B30" s="39" t="s">
        <v>257</v>
      </c>
      <c r="C30" s="39">
        <v>10154598</v>
      </c>
      <c r="D30" s="40" t="s">
        <v>268</v>
      </c>
      <c r="E30" s="39">
        <v>5411320</v>
      </c>
      <c r="F30" s="41">
        <v>2500731001420020</v>
      </c>
      <c r="G30" s="39" t="s">
        <v>269</v>
      </c>
      <c r="H30" s="39">
        <v>2500700693</v>
      </c>
      <c r="I30" s="42">
        <v>615840</v>
      </c>
      <c r="J30" s="42">
        <v>615840</v>
      </c>
      <c r="K30" s="39">
        <v>3</v>
      </c>
    </row>
    <row r="31" spans="1:11" ht="21.75">
      <c r="A31" s="39">
        <v>21</v>
      </c>
      <c r="B31" s="39" t="s">
        <v>257</v>
      </c>
      <c r="C31" s="39">
        <v>10154608</v>
      </c>
      <c r="D31" s="40" t="s">
        <v>270</v>
      </c>
      <c r="E31" s="39">
        <v>5411320</v>
      </c>
      <c r="F31" s="41">
        <v>2500731001420020</v>
      </c>
      <c r="G31" s="39" t="s">
        <v>269</v>
      </c>
      <c r="H31" s="39">
        <v>2500700693</v>
      </c>
      <c r="I31" s="42">
        <v>535984</v>
      </c>
      <c r="J31" s="42">
        <v>535984</v>
      </c>
      <c r="K31" s="39">
        <v>3</v>
      </c>
    </row>
    <row r="32" spans="1:11" ht="21.75">
      <c r="A32" s="39">
        <v>22</v>
      </c>
      <c r="B32" s="39" t="s">
        <v>251</v>
      </c>
      <c r="C32" s="39">
        <v>20051306</v>
      </c>
      <c r="D32" s="40" t="s">
        <v>253</v>
      </c>
      <c r="E32" s="39">
        <v>5411320</v>
      </c>
      <c r="F32" s="41">
        <v>2500731001420020</v>
      </c>
      <c r="G32" s="39" t="s">
        <v>271</v>
      </c>
      <c r="H32" s="39">
        <v>2500700699</v>
      </c>
      <c r="I32" s="42">
        <v>5699000</v>
      </c>
      <c r="J32" s="42">
        <v>9000</v>
      </c>
      <c r="K32" s="39">
        <v>3</v>
      </c>
    </row>
    <row r="33" spans="1:11" ht="21.75">
      <c r="A33" s="39">
        <v>23</v>
      </c>
      <c r="B33" s="39" t="s">
        <v>251</v>
      </c>
      <c r="C33" s="39">
        <v>20051307</v>
      </c>
      <c r="D33" s="40" t="s">
        <v>253</v>
      </c>
      <c r="E33" s="39">
        <v>5411320</v>
      </c>
      <c r="F33" s="41">
        <v>2500731001420020</v>
      </c>
      <c r="G33" s="39" t="s">
        <v>271</v>
      </c>
      <c r="H33" s="39">
        <v>2500700699</v>
      </c>
      <c r="I33" s="42">
        <v>7583000</v>
      </c>
      <c r="J33" s="42">
        <v>779000</v>
      </c>
      <c r="K33" s="39">
        <v>3</v>
      </c>
    </row>
    <row r="34" spans="1:11" ht="21.75">
      <c r="A34" s="39">
        <v>24</v>
      </c>
      <c r="B34" s="39" t="s">
        <v>251</v>
      </c>
      <c r="C34" s="39">
        <v>20051309</v>
      </c>
      <c r="D34" s="40" t="s">
        <v>253</v>
      </c>
      <c r="E34" s="39">
        <v>5411320</v>
      </c>
      <c r="F34" s="41">
        <v>2500731001420020</v>
      </c>
      <c r="G34" s="39" t="s">
        <v>271</v>
      </c>
      <c r="H34" s="39">
        <v>2500700699</v>
      </c>
      <c r="I34" s="42">
        <v>5493000</v>
      </c>
      <c r="J34" s="42">
        <v>5000</v>
      </c>
      <c r="K34" s="39">
        <v>3</v>
      </c>
    </row>
    <row r="35" spans="1:11" ht="21.75">
      <c r="A35" s="39">
        <v>25</v>
      </c>
      <c r="B35" s="39" t="s">
        <v>251</v>
      </c>
      <c r="C35" s="39">
        <v>20051310</v>
      </c>
      <c r="D35" s="40" t="s">
        <v>253</v>
      </c>
      <c r="E35" s="39">
        <v>5411320</v>
      </c>
      <c r="F35" s="41">
        <v>2500731001420020</v>
      </c>
      <c r="G35" s="39" t="s">
        <v>271</v>
      </c>
      <c r="H35" s="39">
        <v>2500700699</v>
      </c>
      <c r="I35" s="42">
        <v>26230000</v>
      </c>
      <c r="J35" s="42">
        <v>10000</v>
      </c>
      <c r="K35" s="39">
        <v>3</v>
      </c>
    </row>
    <row r="36" spans="1:11" ht="21.75">
      <c r="A36" s="39">
        <v>26</v>
      </c>
      <c r="B36" s="39" t="s">
        <v>251</v>
      </c>
      <c r="C36" s="39">
        <v>20051311</v>
      </c>
      <c r="D36" s="40" t="s">
        <v>253</v>
      </c>
      <c r="E36" s="39">
        <v>5411320</v>
      </c>
      <c r="F36" s="41">
        <v>2500731001420020</v>
      </c>
      <c r="G36" s="39" t="s">
        <v>271</v>
      </c>
      <c r="H36" s="39">
        <v>2500700699</v>
      </c>
      <c r="I36" s="42">
        <v>6568000</v>
      </c>
      <c r="J36" s="42">
        <v>13000</v>
      </c>
      <c r="K36" s="39">
        <v>3</v>
      </c>
    </row>
    <row r="37" spans="1:11" ht="21.75">
      <c r="A37" s="39">
        <v>27</v>
      </c>
      <c r="B37" s="39" t="s">
        <v>251</v>
      </c>
      <c r="C37" s="39">
        <v>20051312</v>
      </c>
      <c r="D37" s="40" t="s">
        <v>253</v>
      </c>
      <c r="E37" s="39">
        <v>5411320</v>
      </c>
      <c r="F37" s="41">
        <v>2500731001420020</v>
      </c>
      <c r="G37" s="39" t="s">
        <v>271</v>
      </c>
      <c r="H37" s="39">
        <v>2500700699</v>
      </c>
      <c r="I37" s="42">
        <v>15257000</v>
      </c>
      <c r="J37" s="42">
        <v>7000</v>
      </c>
      <c r="K37" s="39">
        <v>3</v>
      </c>
    </row>
    <row r="38" spans="1:11" ht="21.75">
      <c r="A38" s="39">
        <v>28</v>
      </c>
      <c r="B38" s="39" t="s">
        <v>251</v>
      </c>
      <c r="C38" s="39">
        <v>20051313</v>
      </c>
      <c r="D38" s="40" t="s">
        <v>253</v>
      </c>
      <c r="E38" s="39">
        <v>5411320</v>
      </c>
      <c r="F38" s="41">
        <v>2500731001420020</v>
      </c>
      <c r="G38" s="39" t="s">
        <v>271</v>
      </c>
      <c r="H38" s="39">
        <v>2500700699</v>
      </c>
      <c r="I38" s="42">
        <v>8368000</v>
      </c>
      <c r="J38" s="42">
        <v>18000</v>
      </c>
      <c r="K38" s="39">
        <v>3</v>
      </c>
    </row>
    <row r="39" spans="1:11" ht="21.75">
      <c r="A39" s="39">
        <v>29</v>
      </c>
      <c r="B39" s="39" t="s">
        <v>251</v>
      </c>
      <c r="C39" s="39">
        <v>20051314</v>
      </c>
      <c r="D39" s="40" t="s">
        <v>253</v>
      </c>
      <c r="E39" s="39">
        <v>5411320</v>
      </c>
      <c r="F39" s="41">
        <v>2500731001420020</v>
      </c>
      <c r="G39" s="39" t="s">
        <v>271</v>
      </c>
      <c r="H39" s="39">
        <v>2500700699</v>
      </c>
      <c r="I39" s="42">
        <v>4958000</v>
      </c>
      <c r="J39" s="42">
        <v>8000</v>
      </c>
      <c r="K39" s="39">
        <v>3</v>
      </c>
    </row>
    <row r="40" spans="1:11" ht="21.75">
      <c r="A40" s="39">
        <v>30</v>
      </c>
      <c r="B40" s="39" t="s">
        <v>251</v>
      </c>
      <c r="C40" s="39">
        <v>20051315</v>
      </c>
      <c r="D40" s="40" t="s">
        <v>253</v>
      </c>
      <c r="E40" s="39">
        <v>5411320</v>
      </c>
      <c r="F40" s="41">
        <v>2500731001420020</v>
      </c>
      <c r="G40" s="39" t="s">
        <v>271</v>
      </c>
      <c r="H40" s="39">
        <v>2500700699</v>
      </c>
      <c r="I40" s="42">
        <v>5493000</v>
      </c>
      <c r="J40" s="42">
        <v>3000</v>
      </c>
      <c r="K40" s="39">
        <v>3</v>
      </c>
    </row>
    <row r="41" spans="1:11" ht="21.75">
      <c r="A41" s="39">
        <v>31</v>
      </c>
      <c r="B41" s="39" t="s">
        <v>251</v>
      </c>
      <c r="C41" s="39">
        <v>20051364</v>
      </c>
      <c r="D41" s="40" t="s">
        <v>253</v>
      </c>
      <c r="E41" s="39">
        <v>5411320</v>
      </c>
      <c r="F41" s="41">
        <v>2500731001420020</v>
      </c>
      <c r="G41" s="39" t="s">
        <v>272</v>
      </c>
      <c r="H41" s="39">
        <v>2500700720</v>
      </c>
      <c r="I41" s="42">
        <v>22651000</v>
      </c>
      <c r="J41" s="42">
        <v>2501000</v>
      </c>
      <c r="K41" s="39">
        <v>3</v>
      </c>
    </row>
    <row r="42" spans="1:11" ht="21.75">
      <c r="A42" s="39">
        <v>32</v>
      </c>
      <c r="B42" s="39" t="s">
        <v>251</v>
      </c>
      <c r="C42" s="39">
        <v>20051245</v>
      </c>
      <c r="D42" s="40" t="s">
        <v>253</v>
      </c>
      <c r="E42" s="39">
        <v>5411320</v>
      </c>
      <c r="F42" s="41">
        <v>2500731001420020</v>
      </c>
      <c r="G42" s="39" t="s">
        <v>273</v>
      </c>
      <c r="H42" s="39">
        <v>2500700725</v>
      </c>
      <c r="I42" s="42">
        <v>15580000</v>
      </c>
      <c r="J42" s="42">
        <v>880000</v>
      </c>
      <c r="K42" s="39">
        <v>3</v>
      </c>
    </row>
    <row r="43" spans="1:11" ht="21.75">
      <c r="A43" s="39">
        <v>33</v>
      </c>
      <c r="B43" s="39" t="s">
        <v>251</v>
      </c>
      <c r="C43" s="39">
        <v>20051273</v>
      </c>
      <c r="D43" s="40" t="s">
        <v>253</v>
      </c>
      <c r="E43" s="39">
        <v>5411320</v>
      </c>
      <c r="F43" s="41">
        <v>2500731001420020</v>
      </c>
      <c r="G43" s="39" t="s">
        <v>274</v>
      </c>
      <c r="H43" s="39">
        <v>2500700727</v>
      </c>
      <c r="I43" s="42">
        <v>33151000</v>
      </c>
      <c r="J43" s="42">
        <v>122000</v>
      </c>
      <c r="K43" s="39">
        <v>3</v>
      </c>
    </row>
    <row r="44" spans="1:11" ht="21.75">
      <c r="A44" s="39">
        <v>34</v>
      </c>
      <c r="B44" s="39" t="s">
        <v>251</v>
      </c>
      <c r="C44" s="39">
        <v>20051246</v>
      </c>
      <c r="D44" s="40" t="s">
        <v>253</v>
      </c>
      <c r="E44" s="39">
        <v>5411320</v>
      </c>
      <c r="F44" s="41">
        <v>2500731001420020</v>
      </c>
      <c r="G44" s="39" t="s">
        <v>275</v>
      </c>
      <c r="H44" s="39">
        <v>2500700733</v>
      </c>
      <c r="I44" s="42">
        <v>17956000</v>
      </c>
      <c r="J44" s="42">
        <v>11000</v>
      </c>
      <c r="K44" s="39">
        <v>3</v>
      </c>
    </row>
    <row r="45" spans="1:11" ht="21.75">
      <c r="A45" s="39">
        <v>35</v>
      </c>
      <c r="B45" s="39" t="s">
        <v>251</v>
      </c>
      <c r="C45" s="39">
        <v>20051251</v>
      </c>
      <c r="D45" s="40" t="s">
        <v>253</v>
      </c>
      <c r="E45" s="39">
        <v>5411320</v>
      </c>
      <c r="F45" s="41">
        <v>2500731001420020</v>
      </c>
      <c r="G45" s="39" t="s">
        <v>275</v>
      </c>
      <c r="H45" s="39">
        <v>2500700733</v>
      </c>
      <c r="I45" s="42">
        <v>9405000</v>
      </c>
      <c r="J45" s="42">
        <v>3482</v>
      </c>
      <c r="K45" s="39">
        <v>3</v>
      </c>
    </row>
    <row r="46" spans="1:11" ht="21.75">
      <c r="A46" s="39">
        <v>36</v>
      </c>
      <c r="B46" s="39" t="s">
        <v>251</v>
      </c>
      <c r="C46" s="39">
        <v>20051345</v>
      </c>
      <c r="D46" s="40" t="s">
        <v>253</v>
      </c>
      <c r="E46" s="39">
        <v>5411320</v>
      </c>
      <c r="F46" s="41">
        <v>2500731001420020</v>
      </c>
      <c r="G46" s="39" t="s">
        <v>276</v>
      </c>
      <c r="H46" s="39">
        <v>2500700735</v>
      </c>
      <c r="I46" s="42">
        <v>30640000</v>
      </c>
      <c r="J46" s="42">
        <v>130000</v>
      </c>
      <c r="K46" s="39">
        <v>3</v>
      </c>
    </row>
    <row r="47" spans="1:11" ht="21.75">
      <c r="A47" s="39">
        <v>37</v>
      </c>
      <c r="B47" s="39" t="s">
        <v>251</v>
      </c>
      <c r="C47" s="39">
        <v>20051346</v>
      </c>
      <c r="D47" s="40" t="s">
        <v>253</v>
      </c>
      <c r="E47" s="39">
        <v>5411320</v>
      </c>
      <c r="F47" s="41">
        <v>2500731001420020</v>
      </c>
      <c r="G47" s="39" t="s">
        <v>276</v>
      </c>
      <c r="H47" s="39">
        <v>2500700735</v>
      </c>
      <c r="I47" s="42">
        <v>16691000</v>
      </c>
      <c r="J47" s="42">
        <v>63000</v>
      </c>
      <c r="K47" s="39">
        <v>3</v>
      </c>
    </row>
    <row r="48" spans="1:11" ht="21.75">
      <c r="A48" s="39">
        <v>38</v>
      </c>
      <c r="B48" s="39" t="s">
        <v>251</v>
      </c>
      <c r="C48" s="39">
        <v>20051347</v>
      </c>
      <c r="D48" s="40" t="s">
        <v>253</v>
      </c>
      <c r="E48" s="39">
        <v>5411320</v>
      </c>
      <c r="F48" s="41">
        <v>2500731001420020</v>
      </c>
      <c r="G48" s="39" t="s">
        <v>276</v>
      </c>
      <c r="H48" s="39">
        <v>2500700735</v>
      </c>
      <c r="I48" s="42">
        <v>16691000</v>
      </c>
      <c r="J48" s="42">
        <v>61000</v>
      </c>
      <c r="K48" s="39">
        <v>3</v>
      </c>
    </row>
    <row r="49" spans="1:11" ht="21.75">
      <c r="A49" s="39">
        <v>39</v>
      </c>
      <c r="B49" s="39" t="s">
        <v>251</v>
      </c>
      <c r="C49" s="39">
        <v>20051348</v>
      </c>
      <c r="D49" s="40" t="s">
        <v>253</v>
      </c>
      <c r="E49" s="39">
        <v>5411320</v>
      </c>
      <c r="F49" s="41">
        <v>2500731001420020</v>
      </c>
      <c r="G49" s="39" t="s">
        <v>276</v>
      </c>
      <c r="H49" s="39">
        <v>2500700735</v>
      </c>
      <c r="I49" s="42">
        <v>16691000</v>
      </c>
      <c r="J49" s="42">
        <v>61000</v>
      </c>
      <c r="K49" s="39">
        <v>3</v>
      </c>
    </row>
    <row r="50" spans="1:11" ht="21.75">
      <c r="A50" s="39">
        <v>40</v>
      </c>
      <c r="B50" s="39" t="s">
        <v>251</v>
      </c>
      <c r="C50" s="39">
        <v>20051349</v>
      </c>
      <c r="D50" s="40" t="s">
        <v>253</v>
      </c>
      <c r="E50" s="39">
        <v>5411320</v>
      </c>
      <c r="F50" s="41">
        <v>2500731001420020</v>
      </c>
      <c r="G50" s="39" t="s">
        <v>276</v>
      </c>
      <c r="H50" s="39">
        <v>2500700735</v>
      </c>
      <c r="I50" s="42">
        <v>16691000</v>
      </c>
      <c r="J50" s="42">
        <v>91000</v>
      </c>
      <c r="K50" s="39">
        <v>3</v>
      </c>
    </row>
    <row r="51" spans="1:11" ht="21.75">
      <c r="A51" s="39">
        <v>41</v>
      </c>
      <c r="B51" s="39" t="s">
        <v>251</v>
      </c>
      <c r="C51" s="39">
        <v>20051351</v>
      </c>
      <c r="D51" s="40" t="s">
        <v>253</v>
      </c>
      <c r="E51" s="39">
        <v>5411320</v>
      </c>
      <c r="F51" s="41">
        <v>2500731001420020</v>
      </c>
      <c r="G51" s="39" t="s">
        <v>276</v>
      </c>
      <c r="H51" s="39">
        <v>2500700735</v>
      </c>
      <c r="I51" s="42">
        <v>13893000</v>
      </c>
      <c r="J51" s="42">
        <v>61000</v>
      </c>
      <c r="K51" s="39">
        <v>3</v>
      </c>
    </row>
    <row r="52" spans="1:11" ht="21.75">
      <c r="A52" s="39">
        <v>42</v>
      </c>
      <c r="B52" s="39" t="s">
        <v>251</v>
      </c>
      <c r="C52" s="39">
        <v>20051352</v>
      </c>
      <c r="D52" s="40" t="s">
        <v>253</v>
      </c>
      <c r="E52" s="39">
        <v>5411320</v>
      </c>
      <c r="F52" s="41">
        <v>2500731001420020</v>
      </c>
      <c r="G52" s="39" t="s">
        <v>276</v>
      </c>
      <c r="H52" s="39">
        <v>2500700735</v>
      </c>
      <c r="I52" s="42">
        <v>13952000</v>
      </c>
      <c r="J52" s="42">
        <v>64000</v>
      </c>
      <c r="K52" s="39">
        <v>3</v>
      </c>
    </row>
    <row r="53" spans="1:11" ht="21.75">
      <c r="A53" s="39">
        <v>43</v>
      </c>
      <c r="B53" s="39" t="s">
        <v>251</v>
      </c>
      <c r="C53" s="39">
        <v>20051317</v>
      </c>
      <c r="D53" s="40" t="s">
        <v>253</v>
      </c>
      <c r="E53" s="39">
        <v>5411320</v>
      </c>
      <c r="F53" s="41">
        <v>2500731001420020</v>
      </c>
      <c r="G53" s="39" t="s">
        <v>277</v>
      </c>
      <c r="H53" s="39">
        <v>2500700741</v>
      </c>
      <c r="I53" s="42">
        <v>7239000</v>
      </c>
      <c r="J53" s="42">
        <v>24000</v>
      </c>
      <c r="K53" s="39">
        <v>3</v>
      </c>
    </row>
    <row r="54" spans="1:11" ht="21.75">
      <c r="A54" s="39">
        <v>44</v>
      </c>
      <c r="B54" s="39" t="s">
        <v>251</v>
      </c>
      <c r="C54" s="39">
        <v>20051318</v>
      </c>
      <c r="D54" s="40" t="s">
        <v>253</v>
      </c>
      <c r="E54" s="39">
        <v>5411320</v>
      </c>
      <c r="F54" s="41">
        <v>2500731001420020</v>
      </c>
      <c r="G54" s="39" t="s">
        <v>277</v>
      </c>
      <c r="H54" s="39">
        <v>2500700741</v>
      </c>
      <c r="I54" s="42">
        <v>8609000</v>
      </c>
      <c r="J54" s="42">
        <v>22000</v>
      </c>
      <c r="K54" s="39">
        <v>3</v>
      </c>
    </row>
    <row r="55" spans="1:11" ht="21.75">
      <c r="A55" s="39">
        <v>45</v>
      </c>
      <c r="B55" s="39" t="s">
        <v>251</v>
      </c>
      <c r="C55" s="39">
        <v>20051319</v>
      </c>
      <c r="D55" s="40" t="s">
        <v>253</v>
      </c>
      <c r="E55" s="39">
        <v>5411320</v>
      </c>
      <c r="F55" s="41">
        <v>2500731001420020</v>
      </c>
      <c r="G55" s="39" t="s">
        <v>277</v>
      </c>
      <c r="H55" s="39">
        <v>2500700741</v>
      </c>
      <c r="I55" s="42">
        <v>8609000</v>
      </c>
      <c r="J55" s="42">
        <v>20000</v>
      </c>
      <c r="K55" s="39">
        <v>3</v>
      </c>
    </row>
    <row r="56" spans="1:11" ht="21.75">
      <c r="A56" s="39">
        <v>46</v>
      </c>
      <c r="B56" s="39" t="s">
        <v>251</v>
      </c>
      <c r="C56" s="39">
        <v>20051328</v>
      </c>
      <c r="D56" s="40" t="s">
        <v>253</v>
      </c>
      <c r="E56" s="39">
        <v>5411320</v>
      </c>
      <c r="F56" s="41">
        <v>2500731001420020</v>
      </c>
      <c r="G56" s="39" t="s">
        <v>256</v>
      </c>
      <c r="H56" s="39">
        <v>2500700751</v>
      </c>
      <c r="I56" s="42">
        <v>13177000</v>
      </c>
      <c r="J56" s="42">
        <v>7000</v>
      </c>
      <c r="K56" s="39">
        <v>3</v>
      </c>
    </row>
    <row r="57" spans="1:11" ht="21.75">
      <c r="A57" s="39">
        <v>47</v>
      </c>
      <c r="B57" s="39" t="s">
        <v>251</v>
      </c>
      <c r="C57" s="39">
        <v>20051329</v>
      </c>
      <c r="D57" s="40" t="s">
        <v>253</v>
      </c>
      <c r="E57" s="39">
        <v>5411320</v>
      </c>
      <c r="F57" s="41">
        <v>2500731001420020</v>
      </c>
      <c r="G57" s="39" t="s">
        <v>256</v>
      </c>
      <c r="H57" s="39">
        <v>2500700751</v>
      </c>
      <c r="I57" s="42">
        <v>13940311</v>
      </c>
      <c r="J57" s="42">
        <v>60000</v>
      </c>
      <c r="K57" s="39">
        <v>3</v>
      </c>
    </row>
    <row r="58" spans="1:11" ht="21.75">
      <c r="A58" s="39">
        <v>48</v>
      </c>
      <c r="B58" s="39" t="s">
        <v>251</v>
      </c>
      <c r="C58" s="39">
        <v>20051368</v>
      </c>
      <c r="D58" s="40" t="s">
        <v>253</v>
      </c>
      <c r="E58" s="39">
        <v>5411320</v>
      </c>
      <c r="F58" s="41">
        <v>2500731001420020</v>
      </c>
      <c r="G58" s="39" t="s">
        <v>278</v>
      </c>
      <c r="H58" s="39">
        <v>2500700759</v>
      </c>
      <c r="I58" s="42">
        <v>12617000</v>
      </c>
      <c r="J58" s="42">
        <v>184615.5</v>
      </c>
      <c r="K58" s="39">
        <v>3</v>
      </c>
    </row>
    <row r="59" spans="1:11" ht="21.75">
      <c r="A59" s="39">
        <v>49</v>
      </c>
      <c r="B59" s="39" t="s">
        <v>257</v>
      </c>
      <c r="C59" s="39">
        <v>10154615</v>
      </c>
      <c r="D59" s="40" t="s">
        <v>279</v>
      </c>
      <c r="E59" s="39">
        <v>5411320</v>
      </c>
      <c r="F59" s="41">
        <v>2500731001420020</v>
      </c>
      <c r="G59" s="39" t="s">
        <v>259</v>
      </c>
      <c r="H59" s="39">
        <v>2500700762</v>
      </c>
      <c r="I59" s="42">
        <v>67839</v>
      </c>
      <c r="J59" s="42">
        <v>67839</v>
      </c>
      <c r="K59" s="39">
        <v>3</v>
      </c>
    </row>
    <row r="60" spans="1:11" ht="21.75">
      <c r="A60" s="39">
        <v>50</v>
      </c>
      <c r="B60" s="39" t="s">
        <v>251</v>
      </c>
      <c r="C60" s="39">
        <v>20051365</v>
      </c>
      <c r="D60" s="40" t="s">
        <v>253</v>
      </c>
      <c r="E60" s="39">
        <v>5411320</v>
      </c>
      <c r="F60" s="41">
        <v>2500731001420020</v>
      </c>
      <c r="G60" s="39" t="s">
        <v>280</v>
      </c>
      <c r="H60" s="39">
        <v>2500700765</v>
      </c>
      <c r="I60" s="42">
        <v>9987400</v>
      </c>
      <c r="J60" s="42">
        <v>1400</v>
      </c>
      <c r="K60" s="39">
        <v>3</v>
      </c>
    </row>
    <row r="61" spans="1:11" ht="21.75">
      <c r="A61" s="39">
        <v>51</v>
      </c>
      <c r="B61" s="39" t="s">
        <v>251</v>
      </c>
      <c r="C61" s="39">
        <v>20051366</v>
      </c>
      <c r="D61" s="40" t="s">
        <v>253</v>
      </c>
      <c r="E61" s="39">
        <v>5411320</v>
      </c>
      <c r="F61" s="41">
        <v>2500731001420020</v>
      </c>
      <c r="G61" s="39" t="s">
        <v>280</v>
      </c>
      <c r="H61" s="39">
        <v>2500700765</v>
      </c>
      <c r="I61" s="42">
        <v>10767800</v>
      </c>
      <c r="J61" s="42">
        <v>3800</v>
      </c>
      <c r="K61" s="39">
        <v>3</v>
      </c>
    </row>
    <row r="62" spans="1:11" ht="21.75">
      <c r="A62" s="39">
        <v>52</v>
      </c>
      <c r="B62" s="39" t="s">
        <v>251</v>
      </c>
      <c r="C62" s="39">
        <v>20051367</v>
      </c>
      <c r="D62" s="40" t="s">
        <v>253</v>
      </c>
      <c r="E62" s="39">
        <v>5411320</v>
      </c>
      <c r="F62" s="41">
        <v>2500731001420020</v>
      </c>
      <c r="G62" s="39" t="s">
        <v>280</v>
      </c>
      <c r="H62" s="39">
        <v>2500700765</v>
      </c>
      <c r="I62" s="42">
        <v>10754200</v>
      </c>
      <c r="J62" s="42">
        <v>4200</v>
      </c>
      <c r="K62" s="39">
        <v>3</v>
      </c>
    </row>
    <row r="63" spans="1:11" ht="21.75">
      <c r="A63" s="39">
        <v>53</v>
      </c>
      <c r="B63" s="39" t="s">
        <v>251</v>
      </c>
      <c r="C63" s="39">
        <v>20040773</v>
      </c>
      <c r="D63" s="40" t="s">
        <v>281</v>
      </c>
      <c r="E63" s="39">
        <v>5411320</v>
      </c>
      <c r="F63" s="41">
        <v>2500731001420020</v>
      </c>
      <c r="G63" s="39" t="s">
        <v>282</v>
      </c>
      <c r="H63" s="39">
        <v>2500700780</v>
      </c>
      <c r="I63" s="42">
        <v>29010000</v>
      </c>
      <c r="J63" s="42">
        <v>860000</v>
      </c>
      <c r="K63" s="39">
        <v>3</v>
      </c>
    </row>
    <row r="64" spans="1:11" ht="21.75">
      <c r="A64" s="39">
        <v>54</v>
      </c>
      <c r="B64" s="39" t="s">
        <v>251</v>
      </c>
      <c r="C64" s="39">
        <v>20040774</v>
      </c>
      <c r="D64" s="40" t="s">
        <v>281</v>
      </c>
      <c r="E64" s="39">
        <v>5411320</v>
      </c>
      <c r="F64" s="41">
        <v>2500731001420020</v>
      </c>
      <c r="G64" s="39" t="s">
        <v>282</v>
      </c>
      <c r="H64" s="39">
        <v>2500700780</v>
      </c>
      <c r="I64" s="42">
        <v>7571000</v>
      </c>
      <c r="J64" s="42">
        <v>98430.11</v>
      </c>
      <c r="K64" s="39">
        <v>3</v>
      </c>
    </row>
    <row r="65" spans="1:11" ht="21.75">
      <c r="A65" s="39">
        <v>55</v>
      </c>
      <c r="B65" s="39" t="s">
        <v>251</v>
      </c>
      <c r="C65" s="39">
        <v>20040727</v>
      </c>
      <c r="D65" s="40" t="s">
        <v>283</v>
      </c>
      <c r="E65" s="39">
        <v>5411320</v>
      </c>
      <c r="F65" s="41">
        <v>2500731001420020</v>
      </c>
      <c r="G65" s="39" t="s">
        <v>284</v>
      </c>
      <c r="H65" s="39">
        <v>2500700782</v>
      </c>
      <c r="I65" s="42">
        <v>6224600</v>
      </c>
      <c r="J65" s="45">
        <v>600</v>
      </c>
      <c r="K65" s="39">
        <v>3</v>
      </c>
    </row>
    <row r="66" spans="1:11" ht="21.75">
      <c r="A66" s="39">
        <v>56</v>
      </c>
      <c r="B66" s="39" t="s">
        <v>251</v>
      </c>
      <c r="C66" s="39">
        <v>20040728</v>
      </c>
      <c r="D66" s="40" t="s">
        <v>283</v>
      </c>
      <c r="E66" s="39">
        <v>5411320</v>
      </c>
      <c r="F66" s="41">
        <v>2500731001420020</v>
      </c>
      <c r="G66" s="39" t="s">
        <v>284</v>
      </c>
      <c r="H66" s="39">
        <v>2500700782</v>
      </c>
      <c r="I66" s="42">
        <v>7897000</v>
      </c>
      <c r="J66" s="42">
        <v>15000</v>
      </c>
      <c r="K66" s="39">
        <v>3</v>
      </c>
    </row>
    <row r="67" spans="1:11" ht="21.75">
      <c r="A67" s="39">
        <v>57</v>
      </c>
      <c r="B67" s="39" t="s">
        <v>251</v>
      </c>
      <c r="C67" s="39">
        <v>20040729</v>
      </c>
      <c r="D67" s="40" t="s">
        <v>283</v>
      </c>
      <c r="E67" s="39">
        <v>5411320</v>
      </c>
      <c r="F67" s="41">
        <v>2500731001420020</v>
      </c>
      <c r="G67" s="39" t="s">
        <v>284</v>
      </c>
      <c r="H67" s="39">
        <v>2500700782</v>
      </c>
      <c r="I67" s="42">
        <v>7489000</v>
      </c>
      <c r="J67" s="42">
        <v>22000</v>
      </c>
      <c r="K67" s="39">
        <v>3</v>
      </c>
    </row>
    <row r="68" spans="1:11" ht="21.75">
      <c r="A68" s="39">
        <v>58</v>
      </c>
      <c r="B68" s="39" t="s">
        <v>251</v>
      </c>
      <c r="C68" s="39">
        <v>20040730</v>
      </c>
      <c r="D68" s="40" t="s">
        <v>283</v>
      </c>
      <c r="E68" s="39">
        <v>5411320</v>
      </c>
      <c r="F68" s="41">
        <v>2500731001420020</v>
      </c>
      <c r="G68" s="39" t="s">
        <v>284</v>
      </c>
      <c r="H68" s="39">
        <v>2500700782</v>
      </c>
      <c r="I68" s="42">
        <v>30137898</v>
      </c>
      <c r="J68" s="42">
        <v>100000</v>
      </c>
      <c r="K68" s="39">
        <v>3</v>
      </c>
    </row>
    <row r="69" spans="1:11" ht="21.75">
      <c r="A69" s="39">
        <v>59</v>
      </c>
      <c r="B69" s="39" t="s">
        <v>251</v>
      </c>
      <c r="C69" s="39">
        <v>20051267</v>
      </c>
      <c r="D69" s="40" t="s">
        <v>253</v>
      </c>
      <c r="E69" s="39">
        <v>5411320</v>
      </c>
      <c r="F69" s="41">
        <v>2500731001420020</v>
      </c>
      <c r="G69" s="39" t="s">
        <v>285</v>
      </c>
      <c r="H69" s="39">
        <v>2500700788</v>
      </c>
      <c r="I69" s="42">
        <v>26370000</v>
      </c>
      <c r="J69" s="42">
        <v>400000</v>
      </c>
      <c r="K69" s="39">
        <v>3</v>
      </c>
    </row>
    <row r="70" spans="1:11" ht="21.75">
      <c r="A70" s="39">
        <v>60</v>
      </c>
      <c r="B70" s="39" t="s">
        <v>251</v>
      </c>
      <c r="C70" s="39">
        <v>20040772</v>
      </c>
      <c r="D70" s="40" t="s">
        <v>281</v>
      </c>
      <c r="E70" s="39">
        <v>5411320</v>
      </c>
      <c r="F70" s="41">
        <v>2500731001420020</v>
      </c>
      <c r="G70" s="39" t="s">
        <v>286</v>
      </c>
      <c r="H70" s="39">
        <v>2500700791</v>
      </c>
      <c r="I70" s="42">
        <v>6468000</v>
      </c>
      <c r="J70" s="42">
        <v>13000</v>
      </c>
      <c r="K70" s="39">
        <v>3</v>
      </c>
    </row>
    <row r="71" spans="1:11" ht="21.75">
      <c r="A71" s="39">
        <v>61</v>
      </c>
      <c r="B71" s="39" t="s">
        <v>251</v>
      </c>
      <c r="C71" s="39">
        <v>20051255</v>
      </c>
      <c r="D71" s="40" t="s">
        <v>253</v>
      </c>
      <c r="E71" s="39">
        <v>5411320</v>
      </c>
      <c r="F71" s="41">
        <v>2500731001420020</v>
      </c>
      <c r="G71" s="39" t="s">
        <v>260</v>
      </c>
      <c r="H71" s="39">
        <v>2500700797</v>
      </c>
      <c r="I71" s="42">
        <v>6527900</v>
      </c>
      <c r="J71" s="42">
        <v>90000</v>
      </c>
      <c r="K71" s="39">
        <v>3</v>
      </c>
    </row>
    <row r="72" spans="1:11" ht="21.75">
      <c r="A72" s="39">
        <v>62</v>
      </c>
      <c r="B72" s="39" t="s">
        <v>251</v>
      </c>
      <c r="C72" s="39">
        <v>20051256</v>
      </c>
      <c r="D72" s="40" t="s">
        <v>253</v>
      </c>
      <c r="E72" s="39">
        <v>5411320</v>
      </c>
      <c r="F72" s="41">
        <v>2500731001420020</v>
      </c>
      <c r="G72" s="39" t="s">
        <v>260</v>
      </c>
      <c r="H72" s="39">
        <v>2500700797</v>
      </c>
      <c r="I72" s="42">
        <v>6552000</v>
      </c>
      <c r="J72" s="42">
        <v>469800</v>
      </c>
      <c r="K72" s="39">
        <v>3</v>
      </c>
    </row>
    <row r="73" spans="1:11" ht="21.75">
      <c r="A73" s="39">
        <v>63</v>
      </c>
      <c r="B73" s="39" t="s">
        <v>251</v>
      </c>
      <c r="C73" s="39">
        <v>20051257</v>
      </c>
      <c r="D73" s="40" t="s">
        <v>253</v>
      </c>
      <c r="E73" s="39">
        <v>5411320</v>
      </c>
      <c r="F73" s="41">
        <v>2500731001420020</v>
      </c>
      <c r="G73" s="39" t="s">
        <v>260</v>
      </c>
      <c r="H73" s="39">
        <v>2500700797</v>
      </c>
      <c r="I73" s="42">
        <v>12402000</v>
      </c>
      <c r="J73" s="42">
        <v>870000</v>
      </c>
      <c r="K73" s="39">
        <v>3</v>
      </c>
    </row>
    <row r="74" spans="1:11" ht="21.75">
      <c r="A74" s="39">
        <v>64</v>
      </c>
      <c r="B74" s="39" t="s">
        <v>251</v>
      </c>
      <c r="C74" s="39">
        <v>20051258</v>
      </c>
      <c r="D74" s="40" t="s">
        <v>253</v>
      </c>
      <c r="E74" s="39">
        <v>5411320</v>
      </c>
      <c r="F74" s="41">
        <v>2500731001420020</v>
      </c>
      <c r="G74" s="39" t="s">
        <v>260</v>
      </c>
      <c r="H74" s="39">
        <v>2500700797</v>
      </c>
      <c r="I74" s="42">
        <v>10412000</v>
      </c>
      <c r="J74" s="42">
        <v>1781000</v>
      </c>
      <c r="K74" s="39">
        <v>3</v>
      </c>
    </row>
    <row r="75" spans="1:11" ht="21.75">
      <c r="A75" s="39">
        <v>65</v>
      </c>
      <c r="B75" s="39" t="s">
        <v>251</v>
      </c>
      <c r="C75" s="39">
        <v>20051259</v>
      </c>
      <c r="D75" s="40" t="s">
        <v>253</v>
      </c>
      <c r="E75" s="39">
        <v>5411320</v>
      </c>
      <c r="F75" s="41">
        <v>2500731001420020</v>
      </c>
      <c r="G75" s="39" t="s">
        <v>260</v>
      </c>
      <c r="H75" s="39">
        <v>2500700797</v>
      </c>
      <c r="I75" s="42">
        <v>5867000</v>
      </c>
      <c r="J75" s="42">
        <v>515465.68</v>
      </c>
      <c r="K75" s="39">
        <v>3</v>
      </c>
    </row>
    <row r="76" spans="1:11" ht="21.75">
      <c r="A76" s="39">
        <v>66</v>
      </c>
      <c r="B76" s="39" t="s">
        <v>251</v>
      </c>
      <c r="C76" s="39">
        <v>20040783</v>
      </c>
      <c r="D76" s="40" t="s">
        <v>281</v>
      </c>
      <c r="E76" s="39">
        <v>5411320</v>
      </c>
      <c r="F76" s="41">
        <v>2500731001420020</v>
      </c>
      <c r="G76" s="39" t="s">
        <v>287</v>
      </c>
      <c r="H76" s="39">
        <v>2500701689</v>
      </c>
      <c r="I76" s="42">
        <v>15103000</v>
      </c>
      <c r="J76" s="42">
        <v>2603000</v>
      </c>
      <c r="K76" s="39">
        <v>3</v>
      </c>
    </row>
    <row r="77" spans="1:11" ht="21.75">
      <c r="A77" s="39">
        <v>67</v>
      </c>
      <c r="B77" s="39" t="s">
        <v>251</v>
      </c>
      <c r="C77" s="39">
        <v>20040784</v>
      </c>
      <c r="D77" s="40" t="s">
        <v>281</v>
      </c>
      <c r="E77" s="39">
        <v>5411320</v>
      </c>
      <c r="F77" s="41">
        <v>2500731001420020</v>
      </c>
      <c r="G77" s="39" t="s">
        <v>287</v>
      </c>
      <c r="H77" s="39">
        <v>2500701689</v>
      </c>
      <c r="I77" s="42">
        <v>10539000</v>
      </c>
      <c r="J77" s="42">
        <v>39000</v>
      </c>
      <c r="K77" s="39">
        <v>3</v>
      </c>
    </row>
    <row r="78" spans="1:11" ht="22.5" thickBot="1">
      <c r="A78" s="117" t="s">
        <v>288</v>
      </c>
      <c r="B78" s="118"/>
      <c r="C78" s="118"/>
      <c r="D78" s="118"/>
      <c r="E78" s="118"/>
      <c r="F78" s="118"/>
      <c r="G78" s="118"/>
      <c r="H78" s="119"/>
      <c r="I78" s="43">
        <f>SUM(I21:I77)</f>
        <v>2586749641</v>
      </c>
      <c r="J78" s="43">
        <f>SUM(J21:J77)</f>
        <v>107811813.84000002</v>
      </c>
      <c r="K78" s="39"/>
    </row>
    <row r="79" spans="1:11" ht="21.75">
      <c r="A79" s="39">
        <v>68</v>
      </c>
      <c r="B79" s="39" t="s">
        <v>257</v>
      </c>
      <c r="C79" s="39">
        <v>10102122</v>
      </c>
      <c r="D79" s="40" t="s">
        <v>289</v>
      </c>
      <c r="E79" s="39">
        <v>5611320</v>
      </c>
      <c r="F79" s="41">
        <v>2500731001420010</v>
      </c>
      <c r="G79" s="39" t="s">
        <v>245</v>
      </c>
      <c r="H79" s="39">
        <v>2500700010</v>
      </c>
      <c r="I79" s="44">
        <v>279096119</v>
      </c>
      <c r="J79" s="44">
        <v>2489017</v>
      </c>
      <c r="K79" s="39">
        <v>3</v>
      </c>
    </row>
    <row r="80" spans="1:11" ht="21.75">
      <c r="A80" s="39">
        <v>69</v>
      </c>
      <c r="B80" s="39" t="s">
        <v>251</v>
      </c>
      <c r="C80" s="39">
        <v>20040656</v>
      </c>
      <c r="D80" s="40" t="s">
        <v>252</v>
      </c>
      <c r="E80" s="39">
        <v>5611320</v>
      </c>
      <c r="F80" s="41">
        <v>2500731001420020</v>
      </c>
      <c r="G80" s="39" t="s">
        <v>245</v>
      </c>
      <c r="H80" s="39">
        <v>2500700010</v>
      </c>
      <c r="I80" s="42">
        <v>276607102</v>
      </c>
      <c r="J80" s="42">
        <v>8903000</v>
      </c>
      <c r="K80" s="39">
        <v>3</v>
      </c>
    </row>
    <row r="81" spans="1:11" ht="21.75">
      <c r="A81" s="39">
        <v>70</v>
      </c>
      <c r="B81" s="39" t="s">
        <v>251</v>
      </c>
      <c r="C81" s="39">
        <v>20051300</v>
      </c>
      <c r="D81" s="40" t="s">
        <v>253</v>
      </c>
      <c r="E81" s="39">
        <v>5611320</v>
      </c>
      <c r="F81" s="41">
        <v>2500731001420020</v>
      </c>
      <c r="G81" s="39" t="s">
        <v>290</v>
      </c>
      <c r="H81" s="39">
        <v>2500700848</v>
      </c>
      <c r="I81" s="42">
        <v>9013000</v>
      </c>
      <c r="J81" s="42">
        <v>13000</v>
      </c>
      <c r="K81" s="39">
        <v>3</v>
      </c>
    </row>
    <row r="82" spans="1:11" ht="22.5" thickBot="1">
      <c r="A82" s="117" t="s">
        <v>292</v>
      </c>
      <c r="B82" s="118"/>
      <c r="C82" s="118"/>
      <c r="D82" s="118"/>
      <c r="E82" s="118"/>
      <c r="F82" s="118"/>
      <c r="G82" s="118"/>
      <c r="H82" s="119"/>
      <c r="I82" s="43">
        <f>SUM(I79:I81)</f>
        <v>564716221</v>
      </c>
      <c r="J82" s="43">
        <f>SUM(J79:J81)</f>
        <v>11405017</v>
      </c>
      <c r="K82" s="39"/>
    </row>
    <row r="83" spans="1:11" ht="21.75">
      <c r="A83" s="39">
        <v>71</v>
      </c>
      <c r="B83" s="39" t="s">
        <v>257</v>
      </c>
      <c r="C83" s="39">
        <v>10161024</v>
      </c>
      <c r="D83" s="40" t="s">
        <v>317</v>
      </c>
      <c r="E83" s="39">
        <v>5811310</v>
      </c>
      <c r="F83" s="41">
        <v>2500712005120000</v>
      </c>
      <c r="G83" s="39" t="s">
        <v>245</v>
      </c>
      <c r="H83" s="39">
        <v>2500700010</v>
      </c>
      <c r="I83" s="42">
        <v>120000000</v>
      </c>
      <c r="J83" s="42">
        <v>120000000</v>
      </c>
      <c r="K83" s="39">
        <v>3</v>
      </c>
    </row>
    <row r="84" spans="1:11" ht="21.75">
      <c r="A84" s="39">
        <v>72</v>
      </c>
      <c r="B84" s="39" t="s">
        <v>257</v>
      </c>
      <c r="C84" s="39">
        <v>10161035</v>
      </c>
      <c r="D84" s="40" t="s">
        <v>318</v>
      </c>
      <c r="E84" s="39">
        <v>5811310</v>
      </c>
      <c r="F84" s="41">
        <v>2500731001120020</v>
      </c>
      <c r="G84" s="39" t="s">
        <v>245</v>
      </c>
      <c r="H84" s="39">
        <v>2500700010</v>
      </c>
      <c r="I84" s="42">
        <v>181104000</v>
      </c>
      <c r="J84" s="42">
        <v>181104000</v>
      </c>
      <c r="K84" s="39">
        <v>3</v>
      </c>
    </row>
    <row r="85" spans="1:11" ht="21.75">
      <c r="A85" s="39">
        <v>73</v>
      </c>
      <c r="B85" s="39" t="s">
        <v>257</v>
      </c>
      <c r="C85" s="39">
        <v>10160991</v>
      </c>
      <c r="D85" s="40" t="s">
        <v>319</v>
      </c>
      <c r="E85" s="39">
        <v>5811500</v>
      </c>
      <c r="F85" s="41">
        <v>2500731001700020</v>
      </c>
      <c r="G85" s="39" t="s">
        <v>245</v>
      </c>
      <c r="H85" s="39">
        <v>2500700010</v>
      </c>
      <c r="I85" s="42">
        <v>354270600</v>
      </c>
      <c r="J85" s="42">
        <v>354270600</v>
      </c>
      <c r="K85" s="39">
        <v>3</v>
      </c>
    </row>
    <row r="86" spans="1:11" ht="21.75">
      <c r="A86" s="39">
        <v>74</v>
      </c>
      <c r="B86" s="39" t="s">
        <v>257</v>
      </c>
      <c r="C86" s="39">
        <v>10157004</v>
      </c>
      <c r="D86" s="40" t="s">
        <v>323</v>
      </c>
      <c r="E86" s="39">
        <v>5811310</v>
      </c>
      <c r="F86" s="41">
        <v>2500731006120000</v>
      </c>
      <c r="G86" s="39" t="s">
        <v>245</v>
      </c>
      <c r="H86" s="39">
        <v>2500700387</v>
      </c>
      <c r="I86" s="42">
        <v>54687700</v>
      </c>
      <c r="J86" s="42">
        <v>54687700</v>
      </c>
      <c r="K86" s="39">
        <v>3</v>
      </c>
    </row>
    <row r="87" spans="1:11" ht="21.75">
      <c r="A87" s="39">
        <v>75</v>
      </c>
      <c r="B87" s="39" t="s">
        <v>257</v>
      </c>
      <c r="C87" s="39">
        <v>10156205</v>
      </c>
      <c r="D87" s="40" t="s">
        <v>324</v>
      </c>
      <c r="E87" s="39">
        <v>5811310</v>
      </c>
      <c r="F87" s="41">
        <v>2500785011110000</v>
      </c>
      <c r="G87" s="39" t="s">
        <v>291</v>
      </c>
      <c r="H87" s="39">
        <v>2500701602</v>
      </c>
      <c r="I87" s="42">
        <v>27622500</v>
      </c>
      <c r="J87" s="42">
        <v>27622500</v>
      </c>
      <c r="K87" s="39">
        <v>3</v>
      </c>
    </row>
    <row r="88" spans="1:11" ht="21.75">
      <c r="A88" s="39">
        <v>76</v>
      </c>
      <c r="B88" s="39" t="s">
        <v>257</v>
      </c>
      <c r="C88" s="39">
        <v>10156206</v>
      </c>
      <c r="D88" s="40" t="s">
        <v>325</v>
      </c>
      <c r="E88" s="39">
        <v>5811310</v>
      </c>
      <c r="F88" s="41">
        <v>2500785011120000</v>
      </c>
      <c r="G88" s="39" t="s">
        <v>291</v>
      </c>
      <c r="H88" s="39">
        <v>2500701602</v>
      </c>
      <c r="I88" s="42">
        <v>103600000</v>
      </c>
      <c r="J88" s="42">
        <v>103600000</v>
      </c>
      <c r="K88" s="39">
        <v>3</v>
      </c>
    </row>
    <row r="89" spans="1:11" ht="22.5" thickBot="1">
      <c r="A89" s="117" t="s">
        <v>326</v>
      </c>
      <c r="B89" s="118"/>
      <c r="C89" s="118"/>
      <c r="D89" s="118"/>
      <c r="E89" s="118"/>
      <c r="F89" s="118"/>
      <c r="G89" s="118"/>
      <c r="H89" s="119"/>
      <c r="I89" s="46">
        <f>SUM(I83:I88)</f>
        <v>841284800</v>
      </c>
      <c r="J89" s="46">
        <f>SUM(J83:J88)</f>
        <v>841284800</v>
      </c>
      <c r="K89" s="39"/>
    </row>
    <row r="90" spans="1:11" ht="22.5" thickBot="1">
      <c r="A90" s="117" t="s">
        <v>327</v>
      </c>
      <c r="B90" s="118"/>
      <c r="C90" s="118"/>
      <c r="D90" s="118"/>
      <c r="E90" s="118"/>
      <c r="F90" s="118"/>
      <c r="G90" s="118"/>
      <c r="H90" s="118"/>
      <c r="I90" s="47">
        <f>+I89+I82+I78+I20+I15+I12+I9</f>
        <v>4485062898</v>
      </c>
      <c r="J90" s="47">
        <f>+J89+J82+J78+J20+J15+J12+J9</f>
        <v>1086244297.8400002</v>
      </c>
      <c r="K90" s="39"/>
    </row>
  </sheetData>
  <sheetProtection/>
  <mergeCells count="8">
    <mergeCell ref="A89:H89"/>
    <mergeCell ref="A90:H90"/>
    <mergeCell ref="A9:H9"/>
    <mergeCell ref="A12:H12"/>
    <mergeCell ref="A15:H15"/>
    <mergeCell ref="A20:H20"/>
    <mergeCell ref="A78:H78"/>
    <mergeCell ref="A82:H82"/>
  </mergeCells>
  <printOptions/>
  <pageMargins left="0.4724409448818898" right="0.31496062992125984" top="0.5511811023622047" bottom="0.31496062992125984" header="0.35433070866141736" footer="0.2755905511811024"/>
  <pageSetup fitToHeight="100" fitToWidth="1" orientation="landscape" paperSize="9" scale="90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0"/>
  <sheetViews>
    <sheetView zoomScalePageLayoutView="0" workbookViewId="0" topLeftCell="A40">
      <selection activeCell="A260" sqref="A260:E260"/>
    </sheetView>
  </sheetViews>
  <sheetFormatPr defaultColWidth="9.140625" defaultRowHeight="15"/>
  <cols>
    <col min="1" max="1" width="5.57421875" style="2" customWidth="1"/>
    <col min="2" max="2" width="19.57421875" style="2" hidden="1" customWidth="1"/>
    <col min="3" max="3" width="10.57421875" style="2" customWidth="1"/>
    <col min="4" max="4" width="11.140625" style="2" customWidth="1"/>
    <col min="5" max="5" width="48.421875" style="1" customWidth="1"/>
    <col min="6" max="8" width="17.28125" style="1" customWidth="1"/>
    <col min="9" max="9" width="19.140625" style="1" customWidth="1"/>
    <col min="10" max="16384" width="9.00390625" style="1" customWidth="1"/>
  </cols>
  <sheetData>
    <row r="1" spans="1:4" ht="24">
      <c r="A1" s="23" t="s">
        <v>335</v>
      </c>
      <c r="B1" s="23"/>
      <c r="C1" s="23"/>
      <c r="D1" s="24"/>
    </row>
    <row r="2" spans="1:4" ht="24">
      <c r="A2" s="23" t="s">
        <v>0</v>
      </c>
      <c r="B2" s="23"/>
      <c r="C2" s="23"/>
      <c r="D2" s="23" t="s">
        <v>336</v>
      </c>
    </row>
    <row r="4" spans="1:9" s="4" customFormat="1" ht="48">
      <c r="A4" s="3" t="s">
        <v>201</v>
      </c>
      <c r="B4" s="3"/>
      <c r="C4" s="3" t="s">
        <v>2</v>
      </c>
      <c r="D4" s="3" t="s">
        <v>1</v>
      </c>
      <c r="E4" s="3" t="s">
        <v>3</v>
      </c>
      <c r="F4" s="3" t="s">
        <v>4</v>
      </c>
      <c r="G4" s="3" t="s">
        <v>202</v>
      </c>
      <c r="H4" s="3" t="s">
        <v>203</v>
      </c>
      <c r="I4" s="3" t="s">
        <v>204</v>
      </c>
    </row>
    <row r="5" spans="1:9" ht="24.75" thickBot="1">
      <c r="A5" s="104" t="s">
        <v>224</v>
      </c>
      <c r="B5" s="105"/>
      <c r="C5" s="105"/>
      <c r="D5" s="105"/>
      <c r="E5" s="106"/>
      <c r="F5" s="6">
        <v>100</v>
      </c>
      <c r="G5" s="7">
        <f>+G6/F6*100</f>
        <v>11.720219392650035</v>
      </c>
      <c r="H5" s="7">
        <f>+H6/F6*100</f>
        <v>0.35895563909070766</v>
      </c>
      <c r="I5" s="7">
        <f>+I6/F6*100</f>
        <v>87.92082496825925</v>
      </c>
    </row>
    <row r="6" spans="1:9" ht="24.75" thickBot="1">
      <c r="A6" s="104" t="s">
        <v>225</v>
      </c>
      <c r="B6" s="105"/>
      <c r="C6" s="105"/>
      <c r="D6" s="105"/>
      <c r="E6" s="106"/>
      <c r="F6" s="8">
        <f>F10+F25+F260</f>
        <v>585002649.72</v>
      </c>
      <c r="G6" s="8">
        <f>G10+G25+G260</f>
        <v>68563594</v>
      </c>
      <c r="H6" s="8">
        <f>H10+H25+H260</f>
        <v>2099900</v>
      </c>
      <c r="I6" s="8">
        <f>I10+I25+I260</f>
        <v>514339155.72</v>
      </c>
    </row>
    <row r="7" spans="1:9" ht="24">
      <c r="A7" s="9">
        <v>1</v>
      </c>
      <c r="B7" s="9"/>
      <c r="C7" s="10" t="s">
        <v>233</v>
      </c>
      <c r="D7" s="9">
        <v>30077090</v>
      </c>
      <c r="E7" s="5" t="s">
        <v>214</v>
      </c>
      <c r="F7" s="11">
        <v>171883800</v>
      </c>
      <c r="G7" s="12"/>
      <c r="H7" s="12"/>
      <c r="I7" s="13">
        <f>+F7-G7-H7</f>
        <v>171883800</v>
      </c>
    </row>
    <row r="8" spans="1:9" ht="24">
      <c r="A8" s="10">
        <v>2</v>
      </c>
      <c r="B8" s="14"/>
      <c r="C8" s="15" t="s">
        <v>205</v>
      </c>
      <c r="D8" s="9">
        <v>10096336</v>
      </c>
      <c r="E8" s="5" t="s">
        <v>216</v>
      </c>
      <c r="F8" s="16">
        <v>62582750</v>
      </c>
      <c r="G8" s="17"/>
      <c r="H8" s="17"/>
      <c r="I8" s="18">
        <f>+F8-G8-H8</f>
        <v>62582750</v>
      </c>
    </row>
    <row r="9" spans="1:9" ht="24">
      <c r="A9" s="10">
        <v>3</v>
      </c>
      <c r="B9" s="14"/>
      <c r="C9" s="15" t="s">
        <v>208</v>
      </c>
      <c r="D9" s="9">
        <v>10112167</v>
      </c>
      <c r="E9" s="5" t="s">
        <v>217</v>
      </c>
      <c r="F9" s="16">
        <v>7617300</v>
      </c>
      <c r="G9" s="17"/>
      <c r="H9" s="17"/>
      <c r="I9" s="18">
        <f>+F9-G9-H9</f>
        <v>7617300</v>
      </c>
    </row>
    <row r="10" spans="1:9" ht="24.75" thickBot="1">
      <c r="A10" s="107" t="s">
        <v>212</v>
      </c>
      <c r="B10" s="108"/>
      <c r="C10" s="108"/>
      <c r="D10" s="109"/>
      <c r="E10" s="109"/>
      <c r="F10" s="20">
        <f>SUM(F7:F9)</f>
        <v>242083850</v>
      </c>
      <c r="G10" s="20">
        <f>SUM(G7:G9)</f>
        <v>0</v>
      </c>
      <c r="H10" s="20">
        <f>SUM(H7:H9)</f>
        <v>0</v>
      </c>
      <c r="I10" s="20">
        <f>SUM(I7:I9)</f>
        <v>242083850</v>
      </c>
    </row>
    <row r="11" spans="1:9" ht="24">
      <c r="A11" s="19">
        <v>4</v>
      </c>
      <c r="B11" s="19"/>
      <c r="C11" s="19" t="s">
        <v>207</v>
      </c>
      <c r="D11" s="9">
        <v>30080085</v>
      </c>
      <c r="E11" s="5" t="s">
        <v>215</v>
      </c>
      <c r="F11" s="11">
        <v>15000000</v>
      </c>
      <c r="G11" s="12"/>
      <c r="H11" s="12"/>
      <c r="I11" s="13">
        <f>+F11-G11-H11</f>
        <v>15000000</v>
      </c>
    </row>
    <row r="12" spans="1:9" ht="24">
      <c r="A12" s="9">
        <v>5</v>
      </c>
      <c r="B12" s="9"/>
      <c r="C12" s="9" t="s">
        <v>227</v>
      </c>
      <c r="D12" s="9">
        <v>20053854</v>
      </c>
      <c r="E12" s="5" t="s">
        <v>218</v>
      </c>
      <c r="F12" s="16">
        <v>565700</v>
      </c>
      <c r="G12" s="17"/>
      <c r="H12" s="17"/>
      <c r="I12" s="18">
        <f aca="true" t="shared" si="0" ref="I12:I24">+F12-G12-H12</f>
        <v>565700</v>
      </c>
    </row>
    <row r="13" spans="1:9" ht="24">
      <c r="A13" s="19">
        <v>6</v>
      </c>
      <c r="B13" s="9"/>
      <c r="C13" s="9" t="s">
        <v>227</v>
      </c>
      <c r="D13" s="9">
        <v>20053855</v>
      </c>
      <c r="E13" s="5" t="s">
        <v>220</v>
      </c>
      <c r="F13" s="16">
        <v>150000</v>
      </c>
      <c r="G13" s="17"/>
      <c r="H13" s="17"/>
      <c r="I13" s="18">
        <f t="shared" si="0"/>
        <v>150000</v>
      </c>
    </row>
    <row r="14" spans="1:9" ht="24">
      <c r="A14" s="9">
        <v>7</v>
      </c>
      <c r="B14" s="9"/>
      <c r="C14" s="9" t="s">
        <v>227</v>
      </c>
      <c r="D14" s="9">
        <v>10121565</v>
      </c>
      <c r="E14" s="5" t="s">
        <v>221</v>
      </c>
      <c r="F14" s="16">
        <v>35000000</v>
      </c>
      <c r="G14" s="17"/>
      <c r="H14" s="17"/>
      <c r="I14" s="18">
        <f t="shared" si="0"/>
        <v>35000000</v>
      </c>
    </row>
    <row r="15" spans="1:9" ht="24">
      <c r="A15" s="19">
        <v>8</v>
      </c>
      <c r="B15" s="50"/>
      <c r="C15" s="9" t="s">
        <v>227</v>
      </c>
      <c r="D15" s="15">
        <v>10121506</v>
      </c>
      <c r="E15" s="5" t="s">
        <v>293</v>
      </c>
      <c r="F15" s="16">
        <v>62110.56</v>
      </c>
      <c r="G15" s="49"/>
      <c r="H15" s="49"/>
      <c r="I15" s="18">
        <f>+F15-G15-H15</f>
        <v>62110.56</v>
      </c>
    </row>
    <row r="16" spans="1:9" ht="24">
      <c r="A16" s="9">
        <v>9</v>
      </c>
      <c r="B16" s="50"/>
      <c r="C16" s="9" t="s">
        <v>227</v>
      </c>
      <c r="D16" s="15">
        <v>10120633</v>
      </c>
      <c r="E16" s="5" t="s">
        <v>294</v>
      </c>
      <c r="F16" s="52">
        <v>851000</v>
      </c>
      <c r="G16" s="49"/>
      <c r="H16" s="49"/>
      <c r="I16" s="18">
        <f>+F16-G16-H16</f>
        <v>851000</v>
      </c>
    </row>
    <row r="17" spans="1:9" ht="24">
      <c r="A17" s="19">
        <v>10</v>
      </c>
      <c r="B17" s="50"/>
      <c r="C17" s="9" t="s">
        <v>227</v>
      </c>
      <c r="D17" s="15">
        <v>10121504</v>
      </c>
      <c r="E17" s="5" t="s">
        <v>296</v>
      </c>
      <c r="F17" s="16">
        <v>134322</v>
      </c>
      <c r="G17" s="49"/>
      <c r="H17" s="49"/>
      <c r="I17" s="18">
        <f>+F17-G17-H17</f>
        <v>134322</v>
      </c>
    </row>
    <row r="18" spans="1:9" ht="24">
      <c r="A18" s="9">
        <v>11</v>
      </c>
      <c r="B18" s="50"/>
      <c r="C18" s="9" t="s">
        <v>227</v>
      </c>
      <c r="D18" s="15">
        <v>20053126</v>
      </c>
      <c r="E18" s="5" t="s">
        <v>295</v>
      </c>
      <c r="F18" s="16">
        <v>229000</v>
      </c>
      <c r="G18" s="49"/>
      <c r="H18" s="49"/>
      <c r="I18" s="18">
        <f>+F18-G18-H18</f>
        <v>229000</v>
      </c>
    </row>
    <row r="19" spans="1:9" ht="24">
      <c r="A19" s="19">
        <v>12</v>
      </c>
      <c r="B19" s="9"/>
      <c r="C19" s="9" t="s">
        <v>226</v>
      </c>
      <c r="D19" s="9">
        <v>10119381</v>
      </c>
      <c r="E19" s="5" t="s">
        <v>219</v>
      </c>
      <c r="F19" s="16">
        <v>7417200</v>
      </c>
      <c r="G19" s="17"/>
      <c r="H19" s="17"/>
      <c r="I19" s="18">
        <f>+F19-G19-H19</f>
        <v>7417200</v>
      </c>
    </row>
    <row r="20" spans="1:9" ht="24">
      <c r="A20" s="9">
        <v>13</v>
      </c>
      <c r="B20" s="9"/>
      <c r="C20" s="9" t="s">
        <v>226</v>
      </c>
      <c r="D20" s="9">
        <v>10151543</v>
      </c>
      <c r="E20" s="5" t="s">
        <v>222</v>
      </c>
      <c r="F20" s="16">
        <v>556370</v>
      </c>
      <c r="G20" s="17"/>
      <c r="H20" s="17"/>
      <c r="I20" s="18">
        <f t="shared" si="0"/>
        <v>556370</v>
      </c>
    </row>
    <row r="21" spans="1:9" ht="24">
      <c r="A21" s="19">
        <v>14</v>
      </c>
      <c r="B21" s="9"/>
      <c r="C21" s="15" t="s">
        <v>229</v>
      </c>
      <c r="D21" s="9">
        <v>10145475</v>
      </c>
      <c r="E21" s="5" t="s">
        <v>223</v>
      </c>
      <c r="F21" s="16">
        <v>555804.3</v>
      </c>
      <c r="G21" s="17"/>
      <c r="H21" s="17"/>
      <c r="I21" s="18">
        <f t="shared" si="0"/>
        <v>555804.3</v>
      </c>
    </row>
    <row r="22" spans="1:9" ht="24">
      <c r="A22" s="9">
        <v>15</v>
      </c>
      <c r="B22" s="9"/>
      <c r="C22" s="15" t="s">
        <v>229</v>
      </c>
      <c r="D22" s="9">
        <v>10145474</v>
      </c>
      <c r="E22" s="5" t="s">
        <v>223</v>
      </c>
      <c r="F22" s="16">
        <v>890540</v>
      </c>
      <c r="G22" s="17"/>
      <c r="H22" s="17"/>
      <c r="I22" s="18">
        <f t="shared" si="0"/>
        <v>890540</v>
      </c>
    </row>
    <row r="23" spans="1:9" ht="24">
      <c r="A23" s="19">
        <v>16</v>
      </c>
      <c r="B23" s="9"/>
      <c r="C23" s="15" t="s">
        <v>229</v>
      </c>
      <c r="D23" s="9">
        <v>10145476</v>
      </c>
      <c r="E23" s="5" t="s">
        <v>223</v>
      </c>
      <c r="F23" s="16">
        <v>486126.39</v>
      </c>
      <c r="G23" s="17"/>
      <c r="H23" s="17"/>
      <c r="I23" s="18">
        <f t="shared" si="0"/>
        <v>486126.39</v>
      </c>
    </row>
    <row r="24" spans="1:9" ht="24">
      <c r="A24" s="9">
        <v>17</v>
      </c>
      <c r="B24" s="50"/>
      <c r="C24" s="9" t="s">
        <v>334</v>
      </c>
      <c r="D24" s="15">
        <v>10112822</v>
      </c>
      <c r="E24" s="5" t="s">
        <v>297</v>
      </c>
      <c r="F24" s="16">
        <v>45000000</v>
      </c>
      <c r="G24" s="49"/>
      <c r="H24" s="49"/>
      <c r="I24" s="18">
        <f t="shared" si="0"/>
        <v>45000000</v>
      </c>
    </row>
    <row r="25" spans="1:9" ht="24.75" thickBot="1">
      <c r="A25" s="107" t="s">
        <v>213</v>
      </c>
      <c r="B25" s="108"/>
      <c r="C25" s="108"/>
      <c r="D25" s="108"/>
      <c r="E25" s="108"/>
      <c r="F25" s="20">
        <f>SUM(F11:F24)</f>
        <v>106898173.25</v>
      </c>
      <c r="G25" s="20">
        <f>SUM(G11:G24)</f>
        <v>0</v>
      </c>
      <c r="H25" s="20">
        <f>SUM(H11:H24)</f>
        <v>0</v>
      </c>
      <c r="I25" s="20">
        <f>SUM(I11:I24)</f>
        <v>106898173.25</v>
      </c>
    </row>
    <row r="26" spans="1:9" ht="24">
      <c r="A26" s="15">
        <v>18</v>
      </c>
      <c r="B26" s="15"/>
      <c r="C26" s="15" t="s">
        <v>229</v>
      </c>
      <c r="D26" s="15">
        <v>10176128</v>
      </c>
      <c r="E26" s="5" t="s">
        <v>19</v>
      </c>
      <c r="F26" s="16">
        <v>300000</v>
      </c>
      <c r="G26" s="12"/>
      <c r="H26" s="12"/>
      <c r="I26" s="13">
        <f aca="true" t="shared" si="1" ref="I26:I89">+F26-G26-H26</f>
        <v>300000</v>
      </c>
    </row>
    <row r="27" spans="1:9" ht="24">
      <c r="A27" s="15">
        <v>19</v>
      </c>
      <c r="B27" s="15"/>
      <c r="C27" s="15" t="s">
        <v>229</v>
      </c>
      <c r="D27" s="15">
        <v>10176240</v>
      </c>
      <c r="E27" s="5" t="s">
        <v>20</v>
      </c>
      <c r="F27" s="16">
        <v>399000</v>
      </c>
      <c r="G27" s="12">
        <v>399000</v>
      </c>
      <c r="H27" s="12"/>
      <c r="I27" s="13">
        <f t="shared" si="1"/>
        <v>0</v>
      </c>
    </row>
    <row r="28" spans="1:9" ht="24">
      <c r="A28" s="15">
        <v>20</v>
      </c>
      <c r="B28" s="15"/>
      <c r="C28" s="15" t="s">
        <v>229</v>
      </c>
      <c r="D28" s="15">
        <v>10176333</v>
      </c>
      <c r="E28" s="5" t="s">
        <v>21</v>
      </c>
      <c r="F28" s="16">
        <v>495000</v>
      </c>
      <c r="G28" s="12"/>
      <c r="H28" s="12"/>
      <c r="I28" s="13">
        <f t="shared" si="1"/>
        <v>495000</v>
      </c>
    </row>
    <row r="29" spans="1:9" ht="24">
      <c r="A29" s="15">
        <v>21</v>
      </c>
      <c r="B29" s="15"/>
      <c r="C29" s="15" t="s">
        <v>229</v>
      </c>
      <c r="D29" s="15">
        <v>10176835</v>
      </c>
      <c r="E29" s="5" t="s">
        <v>22</v>
      </c>
      <c r="F29" s="16">
        <v>488400</v>
      </c>
      <c r="G29" s="12">
        <v>488400</v>
      </c>
      <c r="H29" s="12"/>
      <c r="I29" s="13">
        <f t="shared" si="1"/>
        <v>0</v>
      </c>
    </row>
    <row r="30" spans="1:9" ht="24">
      <c r="A30" s="15">
        <v>22</v>
      </c>
      <c r="B30" s="15"/>
      <c r="C30" s="15" t="s">
        <v>229</v>
      </c>
      <c r="D30" s="15">
        <v>10177121</v>
      </c>
      <c r="E30" s="5" t="s">
        <v>23</v>
      </c>
      <c r="F30" s="16">
        <v>527100</v>
      </c>
      <c r="G30" s="12">
        <v>526000</v>
      </c>
      <c r="H30" s="12"/>
      <c r="I30" s="13">
        <f t="shared" si="1"/>
        <v>1100</v>
      </c>
    </row>
    <row r="31" spans="1:9" ht="24">
      <c r="A31" s="15">
        <v>23</v>
      </c>
      <c r="B31" s="15"/>
      <c r="C31" s="15" t="s">
        <v>229</v>
      </c>
      <c r="D31" s="15">
        <v>10177467</v>
      </c>
      <c r="E31" s="5" t="s">
        <v>24</v>
      </c>
      <c r="F31" s="16">
        <v>527100</v>
      </c>
      <c r="G31" s="12">
        <v>526000</v>
      </c>
      <c r="H31" s="12"/>
      <c r="I31" s="13">
        <f t="shared" si="1"/>
        <v>1100</v>
      </c>
    </row>
    <row r="32" spans="1:9" ht="24">
      <c r="A32" s="15">
        <v>24</v>
      </c>
      <c r="B32" s="15"/>
      <c r="C32" s="15" t="s">
        <v>229</v>
      </c>
      <c r="D32" s="15">
        <v>10177544</v>
      </c>
      <c r="E32" s="5" t="s">
        <v>25</v>
      </c>
      <c r="F32" s="16">
        <v>527100</v>
      </c>
      <c r="G32" s="12">
        <v>526000</v>
      </c>
      <c r="H32" s="12"/>
      <c r="I32" s="13">
        <f t="shared" si="1"/>
        <v>1100</v>
      </c>
    </row>
    <row r="33" spans="1:9" ht="24">
      <c r="A33" s="15">
        <v>25</v>
      </c>
      <c r="B33" s="15"/>
      <c r="C33" s="15" t="s">
        <v>229</v>
      </c>
      <c r="D33" s="15">
        <v>10177617</v>
      </c>
      <c r="E33" s="5" t="s">
        <v>26</v>
      </c>
      <c r="F33" s="16">
        <v>527100</v>
      </c>
      <c r="G33" s="12">
        <v>526000</v>
      </c>
      <c r="H33" s="12"/>
      <c r="I33" s="13">
        <f t="shared" si="1"/>
        <v>1100</v>
      </c>
    </row>
    <row r="34" spans="1:9" ht="24">
      <c r="A34" s="15">
        <v>26</v>
      </c>
      <c r="B34" s="15"/>
      <c r="C34" s="15" t="s">
        <v>229</v>
      </c>
      <c r="D34" s="15">
        <v>10177717</v>
      </c>
      <c r="E34" s="5" t="s">
        <v>27</v>
      </c>
      <c r="F34" s="16">
        <v>527100</v>
      </c>
      <c r="G34" s="12">
        <v>526000</v>
      </c>
      <c r="H34" s="12"/>
      <c r="I34" s="13">
        <f t="shared" si="1"/>
        <v>1100</v>
      </c>
    </row>
    <row r="35" spans="1:9" ht="24">
      <c r="A35" s="15">
        <v>27</v>
      </c>
      <c r="B35" s="15"/>
      <c r="C35" s="15" t="s">
        <v>229</v>
      </c>
      <c r="D35" s="15">
        <v>10177797</v>
      </c>
      <c r="E35" s="5" t="s">
        <v>28</v>
      </c>
      <c r="F35" s="16">
        <v>527100</v>
      </c>
      <c r="G35" s="12">
        <v>526000</v>
      </c>
      <c r="H35" s="12"/>
      <c r="I35" s="13">
        <f t="shared" si="1"/>
        <v>1100</v>
      </c>
    </row>
    <row r="36" spans="1:9" ht="24">
      <c r="A36" s="15">
        <v>28</v>
      </c>
      <c r="B36" s="15"/>
      <c r="C36" s="15" t="s">
        <v>229</v>
      </c>
      <c r="D36" s="15">
        <v>10177892</v>
      </c>
      <c r="E36" s="5" t="s">
        <v>29</v>
      </c>
      <c r="F36" s="16">
        <v>482500</v>
      </c>
      <c r="G36" s="12"/>
      <c r="H36" s="12"/>
      <c r="I36" s="13">
        <f t="shared" si="1"/>
        <v>482500</v>
      </c>
    </row>
    <row r="37" spans="1:9" ht="24">
      <c r="A37" s="15">
        <v>29</v>
      </c>
      <c r="B37" s="15"/>
      <c r="C37" s="15" t="s">
        <v>229</v>
      </c>
      <c r="D37" s="15">
        <v>10177964</v>
      </c>
      <c r="E37" s="5" t="s">
        <v>30</v>
      </c>
      <c r="F37" s="16">
        <v>488100</v>
      </c>
      <c r="G37" s="12"/>
      <c r="H37" s="12"/>
      <c r="I37" s="13">
        <f t="shared" si="1"/>
        <v>488100</v>
      </c>
    </row>
    <row r="38" spans="1:9" ht="24">
      <c r="A38" s="15">
        <v>30</v>
      </c>
      <c r="B38" s="15"/>
      <c r="C38" s="15" t="s">
        <v>229</v>
      </c>
      <c r="D38" s="15">
        <v>10178073</v>
      </c>
      <c r="E38" s="5" t="s">
        <v>31</v>
      </c>
      <c r="F38" s="16">
        <v>499800</v>
      </c>
      <c r="G38" s="12"/>
      <c r="H38" s="12"/>
      <c r="I38" s="13">
        <f t="shared" si="1"/>
        <v>499800</v>
      </c>
    </row>
    <row r="39" spans="1:9" ht="24">
      <c r="A39" s="15">
        <v>31</v>
      </c>
      <c r="B39" s="15"/>
      <c r="C39" s="15" t="s">
        <v>229</v>
      </c>
      <c r="D39" s="15">
        <v>10178582</v>
      </c>
      <c r="E39" s="5" t="s">
        <v>32</v>
      </c>
      <c r="F39" s="16">
        <v>481100</v>
      </c>
      <c r="G39" s="12"/>
      <c r="H39" s="12"/>
      <c r="I39" s="13">
        <f t="shared" si="1"/>
        <v>481100</v>
      </c>
    </row>
    <row r="40" spans="1:9" ht="24">
      <c r="A40" s="15">
        <v>32</v>
      </c>
      <c r="B40" s="15"/>
      <c r="C40" s="15" t="s">
        <v>229</v>
      </c>
      <c r="D40" s="15">
        <v>10178121</v>
      </c>
      <c r="E40" s="5" t="s">
        <v>33</v>
      </c>
      <c r="F40" s="16">
        <v>527100</v>
      </c>
      <c r="G40" s="12">
        <v>524800</v>
      </c>
      <c r="H40" s="12"/>
      <c r="I40" s="13">
        <f t="shared" si="1"/>
        <v>2300</v>
      </c>
    </row>
    <row r="41" spans="1:9" ht="24">
      <c r="A41" s="15">
        <v>33</v>
      </c>
      <c r="B41" s="15"/>
      <c r="C41" s="15" t="s">
        <v>229</v>
      </c>
      <c r="D41" s="15">
        <v>10178189</v>
      </c>
      <c r="E41" s="5" t="s">
        <v>34</v>
      </c>
      <c r="F41" s="16">
        <v>527100</v>
      </c>
      <c r="G41" s="12">
        <v>524800</v>
      </c>
      <c r="H41" s="12"/>
      <c r="I41" s="13">
        <f t="shared" si="1"/>
        <v>2300</v>
      </c>
    </row>
    <row r="42" spans="1:9" ht="24">
      <c r="A42" s="15">
        <v>34</v>
      </c>
      <c r="B42" s="15"/>
      <c r="C42" s="15" t="s">
        <v>229</v>
      </c>
      <c r="D42" s="15">
        <v>10178249</v>
      </c>
      <c r="E42" s="5" t="s">
        <v>35</v>
      </c>
      <c r="F42" s="16">
        <v>458300</v>
      </c>
      <c r="G42" s="12">
        <v>458300</v>
      </c>
      <c r="H42" s="12"/>
      <c r="I42" s="13">
        <f t="shared" si="1"/>
        <v>0</v>
      </c>
    </row>
    <row r="43" spans="1:9" ht="24">
      <c r="A43" s="15">
        <v>35</v>
      </c>
      <c r="B43" s="15"/>
      <c r="C43" s="15" t="s">
        <v>229</v>
      </c>
      <c r="D43" s="15">
        <v>10178289</v>
      </c>
      <c r="E43" s="5" t="s">
        <v>36</v>
      </c>
      <c r="F43" s="16">
        <v>109500</v>
      </c>
      <c r="G43" s="12">
        <v>109500</v>
      </c>
      <c r="H43" s="12"/>
      <c r="I43" s="13">
        <f t="shared" si="1"/>
        <v>0</v>
      </c>
    </row>
    <row r="44" spans="1:9" ht="24">
      <c r="A44" s="15">
        <v>36</v>
      </c>
      <c r="B44" s="15"/>
      <c r="C44" s="15" t="s">
        <v>229</v>
      </c>
      <c r="D44" s="15">
        <v>10178340</v>
      </c>
      <c r="E44" s="5" t="s">
        <v>37</v>
      </c>
      <c r="F44" s="16">
        <v>78200</v>
      </c>
      <c r="G44" s="12"/>
      <c r="H44" s="12"/>
      <c r="I44" s="13">
        <f t="shared" si="1"/>
        <v>78200</v>
      </c>
    </row>
    <row r="45" spans="1:9" ht="24">
      <c r="A45" s="15">
        <v>37</v>
      </c>
      <c r="B45" s="15"/>
      <c r="C45" s="15" t="s">
        <v>229</v>
      </c>
      <c r="D45" s="15">
        <v>10178378</v>
      </c>
      <c r="E45" s="5" t="s">
        <v>38</v>
      </c>
      <c r="F45" s="16">
        <v>78000</v>
      </c>
      <c r="G45" s="12"/>
      <c r="H45" s="12"/>
      <c r="I45" s="13">
        <f t="shared" si="1"/>
        <v>78000</v>
      </c>
    </row>
    <row r="46" spans="1:9" ht="24">
      <c r="A46" s="15">
        <v>38</v>
      </c>
      <c r="B46" s="15"/>
      <c r="C46" s="15" t="s">
        <v>229</v>
      </c>
      <c r="D46" s="15">
        <v>10178431</v>
      </c>
      <c r="E46" s="5" t="s">
        <v>39</v>
      </c>
      <c r="F46" s="16">
        <v>965200</v>
      </c>
      <c r="G46" s="12"/>
      <c r="H46" s="12"/>
      <c r="I46" s="13">
        <f t="shared" si="1"/>
        <v>965200</v>
      </c>
    </row>
    <row r="47" spans="1:9" ht="24">
      <c r="A47" s="15">
        <v>39</v>
      </c>
      <c r="B47" s="15"/>
      <c r="C47" s="15" t="s">
        <v>229</v>
      </c>
      <c r="D47" s="15">
        <v>10178471</v>
      </c>
      <c r="E47" s="5" t="s">
        <v>40</v>
      </c>
      <c r="F47" s="16">
        <v>220000</v>
      </c>
      <c r="G47" s="12">
        <v>220000</v>
      </c>
      <c r="H47" s="12"/>
      <c r="I47" s="13">
        <f t="shared" si="1"/>
        <v>0</v>
      </c>
    </row>
    <row r="48" spans="1:9" ht="24">
      <c r="A48" s="15">
        <v>40</v>
      </c>
      <c r="B48" s="15"/>
      <c r="C48" s="15" t="s">
        <v>229</v>
      </c>
      <c r="D48" s="15">
        <v>10178533</v>
      </c>
      <c r="E48" s="5" t="s">
        <v>41</v>
      </c>
      <c r="F48" s="16">
        <v>995500</v>
      </c>
      <c r="G48" s="12">
        <v>934200</v>
      </c>
      <c r="H48" s="12"/>
      <c r="I48" s="13">
        <f t="shared" si="1"/>
        <v>61300</v>
      </c>
    </row>
    <row r="49" spans="1:9" ht="24">
      <c r="A49" s="15">
        <v>41</v>
      </c>
      <c r="B49" s="15"/>
      <c r="C49" s="15" t="s">
        <v>229</v>
      </c>
      <c r="D49" s="15">
        <v>10178626</v>
      </c>
      <c r="E49" s="5" t="s">
        <v>42</v>
      </c>
      <c r="F49" s="16">
        <v>430000</v>
      </c>
      <c r="G49" s="12">
        <v>430000</v>
      </c>
      <c r="H49" s="12"/>
      <c r="I49" s="13">
        <f t="shared" si="1"/>
        <v>0</v>
      </c>
    </row>
    <row r="50" spans="1:9" ht="24">
      <c r="A50" s="15">
        <v>42</v>
      </c>
      <c r="B50" s="15"/>
      <c r="C50" s="15" t="s">
        <v>229</v>
      </c>
      <c r="D50" s="15">
        <v>10178666</v>
      </c>
      <c r="E50" s="5" t="s">
        <v>43</v>
      </c>
      <c r="F50" s="16">
        <v>92100</v>
      </c>
      <c r="G50" s="12">
        <v>92100</v>
      </c>
      <c r="H50" s="12"/>
      <c r="I50" s="13">
        <f t="shared" si="1"/>
        <v>0</v>
      </c>
    </row>
    <row r="51" spans="1:9" ht="24">
      <c r="A51" s="15">
        <v>43</v>
      </c>
      <c r="B51" s="15"/>
      <c r="C51" s="15" t="s">
        <v>229</v>
      </c>
      <c r="D51" s="15">
        <v>10178697</v>
      </c>
      <c r="E51" s="5" t="s">
        <v>44</v>
      </c>
      <c r="F51" s="16">
        <v>725000</v>
      </c>
      <c r="G51" s="12">
        <v>663000</v>
      </c>
      <c r="H51" s="12"/>
      <c r="I51" s="13">
        <f t="shared" si="1"/>
        <v>62000</v>
      </c>
    </row>
    <row r="52" spans="1:9" ht="24">
      <c r="A52" s="15">
        <v>44</v>
      </c>
      <c r="B52" s="15"/>
      <c r="C52" s="15" t="s">
        <v>229</v>
      </c>
      <c r="D52" s="15">
        <v>10178738</v>
      </c>
      <c r="E52" s="5" t="s">
        <v>45</v>
      </c>
      <c r="F52" s="16">
        <v>960000</v>
      </c>
      <c r="G52" s="12"/>
      <c r="H52" s="12"/>
      <c r="I52" s="13">
        <f t="shared" si="1"/>
        <v>960000</v>
      </c>
    </row>
    <row r="53" spans="1:9" ht="24">
      <c r="A53" s="15">
        <v>45</v>
      </c>
      <c r="B53" s="15"/>
      <c r="C53" s="15" t="s">
        <v>229</v>
      </c>
      <c r="D53" s="15">
        <v>10212162</v>
      </c>
      <c r="E53" s="5" t="s">
        <v>50</v>
      </c>
      <c r="F53" s="16">
        <v>527100</v>
      </c>
      <c r="G53" s="12"/>
      <c r="H53" s="12"/>
      <c r="I53" s="13">
        <f t="shared" si="1"/>
        <v>527100</v>
      </c>
    </row>
    <row r="54" spans="1:9" ht="24">
      <c r="A54" s="15">
        <v>46</v>
      </c>
      <c r="B54" s="15"/>
      <c r="C54" s="15" t="s">
        <v>229</v>
      </c>
      <c r="D54" s="15">
        <v>10212163</v>
      </c>
      <c r="E54" s="5" t="s">
        <v>51</v>
      </c>
      <c r="F54" s="16">
        <v>527100</v>
      </c>
      <c r="G54" s="12"/>
      <c r="H54" s="12"/>
      <c r="I54" s="13">
        <f t="shared" si="1"/>
        <v>527100</v>
      </c>
    </row>
    <row r="55" spans="1:9" ht="24">
      <c r="A55" s="15">
        <v>47</v>
      </c>
      <c r="B55" s="15"/>
      <c r="C55" s="15" t="s">
        <v>229</v>
      </c>
      <c r="D55" s="15">
        <v>10212164</v>
      </c>
      <c r="E55" s="5" t="s">
        <v>52</v>
      </c>
      <c r="F55" s="16">
        <v>527100</v>
      </c>
      <c r="G55" s="12"/>
      <c r="H55" s="12"/>
      <c r="I55" s="13">
        <f t="shared" si="1"/>
        <v>527100</v>
      </c>
    </row>
    <row r="56" spans="1:9" ht="24">
      <c r="A56" s="15">
        <v>48</v>
      </c>
      <c r="B56" s="15"/>
      <c r="C56" s="15" t="s">
        <v>229</v>
      </c>
      <c r="D56" s="15">
        <v>10212165</v>
      </c>
      <c r="E56" s="5" t="s">
        <v>53</v>
      </c>
      <c r="F56" s="16">
        <v>527100</v>
      </c>
      <c r="G56" s="12"/>
      <c r="H56" s="12"/>
      <c r="I56" s="13">
        <f t="shared" si="1"/>
        <v>527100</v>
      </c>
    </row>
    <row r="57" spans="1:9" ht="24">
      <c r="A57" s="15">
        <v>49</v>
      </c>
      <c r="B57" s="15"/>
      <c r="C57" s="15" t="s">
        <v>229</v>
      </c>
      <c r="D57" s="15">
        <v>10212166</v>
      </c>
      <c r="E57" s="5" t="s">
        <v>54</v>
      </c>
      <c r="F57" s="16">
        <v>527100</v>
      </c>
      <c r="G57" s="12"/>
      <c r="H57" s="12"/>
      <c r="I57" s="13">
        <f t="shared" si="1"/>
        <v>527100</v>
      </c>
    </row>
    <row r="58" spans="1:9" ht="24">
      <c r="A58" s="15">
        <v>50</v>
      </c>
      <c r="B58" s="15"/>
      <c r="C58" s="15" t="s">
        <v>229</v>
      </c>
      <c r="D58" s="15">
        <v>10212167</v>
      </c>
      <c r="E58" s="5" t="s">
        <v>55</v>
      </c>
      <c r="F58" s="16">
        <v>527100</v>
      </c>
      <c r="G58" s="12"/>
      <c r="H58" s="12"/>
      <c r="I58" s="13">
        <f t="shared" si="1"/>
        <v>527100</v>
      </c>
    </row>
    <row r="59" spans="1:9" ht="24">
      <c r="A59" s="15">
        <v>51</v>
      </c>
      <c r="B59" s="15"/>
      <c r="C59" s="15" t="s">
        <v>229</v>
      </c>
      <c r="D59" s="15">
        <v>10212168</v>
      </c>
      <c r="E59" s="5" t="s">
        <v>56</v>
      </c>
      <c r="F59" s="16">
        <v>527100</v>
      </c>
      <c r="G59" s="12"/>
      <c r="H59" s="12"/>
      <c r="I59" s="13">
        <f t="shared" si="1"/>
        <v>527100</v>
      </c>
    </row>
    <row r="60" spans="1:9" ht="24">
      <c r="A60" s="15">
        <v>52</v>
      </c>
      <c r="B60" s="15"/>
      <c r="C60" s="15" t="s">
        <v>229</v>
      </c>
      <c r="D60" s="15">
        <v>10212178</v>
      </c>
      <c r="E60" s="5" t="s">
        <v>57</v>
      </c>
      <c r="F60" s="16">
        <v>51600</v>
      </c>
      <c r="G60" s="12"/>
      <c r="H60" s="12"/>
      <c r="I60" s="13">
        <f t="shared" si="1"/>
        <v>51600</v>
      </c>
    </row>
    <row r="61" spans="1:9" ht="24">
      <c r="A61" s="15">
        <v>53</v>
      </c>
      <c r="B61" s="15"/>
      <c r="C61" s="15" t="s">
        <v>229</v>
      </c>
      <c r="D61" s="15">
        <v>10212179</v>
      </c>
      <c r="E61" s="5" t="s">
        <v>58</v>
      </c>
      <c r="F61" s="16">
        <v>456000</v>
      </c>
      <c r="G61" s="12"/>
      <c r="H61" s="12"/>
      <c r="I61" s="13">
        <f t="shared" si="1"/>
        <v>456000</v>
      </c>
    </row>
    <row r="62" spans="1:9" ht="24">
      <c r="A62" s="15">
        <v>54</v>
      </c>
      <c r="B62" s="15"/>
      <c r="C62" s="15" t="s">
        <v>229</v>
      </c>
      <c r="D62" s="15">
        <v>10212180</v>
      </c>
      <c r="E62" s="5" t="s">
        <v>59</v>
      </c>
      <c r="F62" s="16">
        <v>212600</v>
      </c>
      <c r="G62" s="12"/>
      <c r="H62" s="12"/>
      <c r="I62" s="13">
        <f t="shared" si="1"/>
        <v>212600</v>
      </c>
    </row>
    <row r="63" spans="1:9" ht="24">
      <c r="A63" s="15">
        <v>55</v>
      </c>
      <c r="B63" s="15"/>
      <c r="C63" s="15" t="s">
        <v>229</v>
      </c>
      <c r="D63" s="15">
        <v>10212181</v>
      </c>
      <c r="E63" s="5" t="s">
        <v>60</v>
      </c>
      <c r="F63" s="16">
        <v>287500</v>
      </c>
      <c r="G63" s="12"/>
      <c r="H63" s="12"/>
      <c r="I63" s="13">
        <f t="shared" si="1"/>
        <v>287500</v>
      </c>
    </row>
    <row r="64" spans="1:9" ht="24">
      <c r="A64" s="15">
        <v>56</v>
      </c>
      <c r="B64" s="15"/>
      <c r="C64" s="15" t="s">
        <v>229</v>
      </c>
      <c r="D64" s="15">
        <v>10212182</v>
      </c>
      <c r="E64" s="5" t="s">
        <v>61</v>
      </c>
      <c r="F64" s="16">
        <v>498500</v>
      </c>
      <c r="G64" s="12"/>
      <c r="H64" s="12"/>
      <c r="I64" s="13">
        <f t="shared" si="1"/>
        <v>498500</v>
      </c>
    </row>
    <row r="65" spans="1:9" ht="24">
      <c r="A65" s="15">
        <v>57</v>
      </c>
      <c r="B65" s="15"/>
      <c r="C65" s="15" t="s">
        <v>229</v>
      </c>
      <c r="D65" s="15">
        <v>10212183</v>
      </c>
      <c r="E65" s="5" t="s">
        <v>62</v>
      </c>
      <c r="F65" s="16">
        <v>467900</v>
      </c>
      <c r="G65" s="12"/>
      <c r="H65" s="12"/>
      <c r="I65" s="13">
        <f t="shared" si="1"/>
        <v>467900</v>
      </c>
    </row>
    <row r="66" spans="1:9" ht="24">
      <c r="A66" s="15">
        <v>58</v>
      </c>
      <c r="B66" s="15"/>
      <c r="C66" s="15" t="s">
        <v>229</v>
      </c>
      <c r="D66" s="15">
        <v>10212184</v>
      </c>
      <c r="E66" s="5" t="s">
        <v>63</v>
      </c>
      <c r="F66" s="16">
        <v>132900</v>
      </c>
      <c r="G66" s="12"/>
      <c r="H66" s="12"/>
      <c r="I66" s="13">
        <f t="shared" si="1"/>
        <v>132900</v>
      </c>
    </row>
    <row r="67" spans="1:9" ht="24">
      <c r="A67" s="15">
        <v>59</v>
      </c>
      <c r="B67" s="15"/>
      <c r="C67" s="15" t="s">
        <v>229</v>
      </c>
      <c r="D67" s="15">
        <v>10212185</v>
      </c>
      <c r="E67" s="5" t="s">
        <v>64</v>
      </c>
      <c r="F67" s="16">
        <v>430100</v>
      </c>
      <c r="G67" s="12"/>
      <c r="H67" s="12"/>
      <c r="I67" s="13">
        <f t="shared" si="1"/>
        <v>430100</v>
      </c>
    </row>
    <row r="68" spans="1:9" ht="24">
      <c r="A68" s="15">
        <v>60</v>
      </c>
      <c r="B68" s="15"/>
      <c r="C68" s="15" t="s">
        <v>229</v>
      </c>
      <c r="D68" s="15">
        <v>10212186</v>
      </c>
      <c r="E68" s="5" t="s">
        <v>65</v>
      </c>
      <c r="F68" s="16">
        <v>494700</v>
      </c>
      <c r="G68" s="12"/>
      <c r="H68" s="12"/>
      <c r="I68" s="13">
        <f t="shared" si="1"/>
        <v>494700</v>
      </c>
    </row>
    <row r="69" spans="1:9" ht="24">
      <c r="A69" s="15">
        <v>61</v>
      </c>
      <c r="B69" s="15"/>
      <c r="C69" s="15" t="s">
        <v>229</v>
      </c>
      <c r="D69" s="15">
        <v>10212187</v>
      </c>
      <c r="E69" s="5" t="s">
        <v>66</v>
      </c>
      <c r="F69" s="16">
        <v>445600</v>
      </c>
      <c r="G69" s="12"/>
      <c r="H69" s="12"/>
      <c r="I69" s="13">
        <f t="shared" si="1"/>
        <v>445600</v>
      </c>
    </row>
    <row r="70" spans="1:9" ht="24">
      <c r="A70" s="15">
        <v>62</v>
      </c>
      <c r="B70" s="15"/>
      <c r="C70" s="15" t="s">
        <v>229</v>
      </c>
      <c r="D70" s="15">
        <v>10212188</v>
      </c>
      <c r="E70" s="5" t="s">
        <v>67</v>
      </c>
      <c r="F70" s="16">
        <v>497800</v>
      </c>
      <c r="G70" s="12"/>
      <c r="H70" s="12"/>
      <c r="I70" s="13">
        <f t="shared" si="1"/>
        <v>497800</v>
      </c>
    </row>
    <row r="71" spans="1:9" ht="24">
      <c r="A71" s="15">
        <v>63</v>
      </c>
      <c r="B71" s="15"/>
      <c r="C71" s="15" t="s">
        <v>229</v>
      </c>
      <c r="D71" s="15">
        <v>10212189</v>
      </c>
      <c r="E71" s="5" t="s">
        <v>68</v>
      </c>
      <c r="F71" s="16">
        <v>498000</v>
      </c>
      <c r="G71" s="12"/>
      <c r="H71" s="12"/>
      <c r="I71" s="13">
        <f t="shared" si="1"/>
        <v>498000</v>
      </c>
    </row>
    <row r="72" spans="1:9" ht="24">
      <c r="A72" s="15">
        <v>64</v>
      </c>
      <c r="B72" s="15"/>
      <c r="C72" s="15" t="s">
        <v>229</v>
      </c>
      <c r="D72" s="15">
        <v>10212190</v>
      </c>
      <c r="E72" s="5" t="s">
        <v>69</v>
      </c>
      <c r="F72" s="16">
        <v>497000</v>
      </c>
      <c r="G72" s="12"/>
      <c r="H72" s="12"/>
      <c r="I72" s="13">
        <f t="shared" si="1"/>
        <v>497000</v>
      </c>
    </row>
    <row r="73" spans="1:9" ht="24">
      <c r="A73" s="15">
        <v>65</v>
      </c>
      <c r="B73" s="15"/>
      <c r="C73" s="15" t="s">
        <v>229</v>
      </c>
      <c r="D73" s="15">
        <v>10212191</v>
      </c>
      <c r="E73" s="5" t="s">
        <v>70</v>
      </c>
      <c r="F73" s="16">
        <v>499000</v>
      </c>
      <c r="G73" s="12"/>
      <c r="H73" s="12"/>
      <c r="I73" s="13">
        <f t="shared" si="1"/>
        <v>499000</v>
      </c>
    </row>
    <row r="74" spans="1:9" ht="24">
      <c r="A74" s="15">
        <v>66</v>
      </c>
      <c r="B74" s="15"/>
      <c r="C74" s="15" t="s">
        <v>229</v>
      </c>
      <c r="D74" s="15">
        <v>10176026</v>
      </c>
      <c r="E74" s="5" t="s">
        <v>117</v>
      </c>
      <c r="F74" s="16">
        <v>998400</v>
      </c>
      <c r="G74" s="12">
        <v>898000</v>
      </c>
      <c r="H74" s="12"/>
      <c r="I74" s="13">
        <f t="shared" si="1"/>
        <v>100400</v>
      </c>
    </row>
    <row r="75" spans="1:9" ht="24">
      <c r="A75" s="15">
        <v>67</v>
      </c>
      <c r="B75" s="15"/>
      <c r="C75" s="15" t="s">
        <v>229</v>
      </c>
      <c r="D75" s="15">
        <v>10176925</v>
      </c>
      <c r="E75" s="5" t="s">
        <v>121</v>
      </c>
      <c r="F75" s="16">
        <v>500000</v>
      </c>
      <c r="G75" s="12"/>
      <c r="H75" s="12"/>
      <c r="I75" s="13">
        <f t="shared" si="1"/>
        <v>500000</v>
      </c>
    </row>
    <row r="76" spans="1:9" ht="24">
      <c r="A76" s="15">
        <v>68</v>
      </c>
      <c r="B76" s="15"/>
      <c r="C76" s="15" t="s">
        <v>229</v>
      </c>
      <c r="D76" s="15">
        <v>10180328</v>
      </c>
      <c r="E76" s="5" t="s">
        <v>167</v>
      </c>
      <c r="F76" s="16">
        <v>527100</v>
      </c>
      <c r="G76" s="12">
        <v>526000</v>
      </c>
      <c r="H76" s="12"/>
      <c r="I76" s="13">
        <f t="shared" si="1"/>
        <v>1100</v>
      </c>
    </row>
    <row r="77" spans="1:9" ht="24">
      <c r="A77" s="15">
        <v>69</v>
      </c>
      <c r="B77" s="15"/>
      <c r="C77" s="15" t="s">
        <v>229</v>
      </c>
      <c r="D77" s="15">
        <v>10180346</v>
      </c>
      <c r="E77" s="5" t="s">
        <v>168</v>
      </c>
      <c r="F77" s="16">
        <v>527100</v>
      </c>
      <c r="G77" s="12">
        <v>526000</v>
      </c>
      <c r="H77" s="12"/>
      <c r="I77" s="13">
        <f t="shared" si="1"/>
        <v>1100</v>
      </c>
    </row>
    <row r="78" spans="1:9" ht="24">
      <c r="A78" s="15">
        <v>70</v>
      </c>
      <c r="B78" s="15"/>
      <c r="C78" s="15" t="s">
        <v>229</v>
      </c>
      <c r="D78" s="15">
        <v>10180362</v>
      </c>
      <c r="E78" s="5" t="s">
        <v>171</v>
      </c>
      <c r="F78" s="16">
        <v>434900</v>
      </c>
      <c r="G78" s="12">
        <v>41000</v>
      </c>
      <c r="H78" s="12">
        <v>393900</v>
      </c>
      <c r="I78" s="13">
        <f t="shared" si="1"/>
        <v>0</v>
      </c>
    </row>
    <row r="79" spans="1:9" ht="24">
      <c r="A79" s="15">
        <v>71</v>
      </c>
      <c r="B79" s="15"/>
      <c r="C79" s="15" t="s">
        <v>229</v>
      </c>
      <c r="D79" s="15">
        <v>10180370</v>
      </c>
      <c r="E79" s="5" t="s">
        <v>177</v>
      </c>
      <c r="F79" s="16">
        <v>527100</v>
      </c>
      <c r="G79" s="12">
        <v>526500</v>
      </c>
      <c r="H79" s="12"/>
      <c r="I79" s="13">
        <f t="shared" si="1"/>
        <v>600</v>
      </c>
    </row>
    <row r="80" spans="1:9" ht="24">
      <c r="A80" s="15">
        <v>72</v>
      </c>
      <c r="B80" s="15"/>
      <c r="C80" s="15" t="s">
        <v>229</v>
      </c>
      <c r="D80" s="15">
        <v>10180394</v>
      </c>
      <c r="E80" s="5" t="s">
        <v>178</v>
      </c>
      <c r="F80" s="16">
        <v>527100</v>
      </c>
      <c r="G80" s="12">
        <v>526500</v>
      </c>
      <c r="H80" s="12"/>
      <c r="I80" s="13">
        <f t="shared" si="1"/>
        <v>600</v>
      </c>
    </row>
    <row r="81" spans="1:9" ht="24">
      <c r="A81" s="15">
        <v>73</v>
      </c>
      <c r="B81" s="15"/>
      <c r="C81" s="15" t="s">
        <v>229</v>
      </c>
      <c r="D81" s="15">
        <v>10180405</v>
      </c>
      <c r="E81" s="5" t="s">
        <v>179</v>
      </c>
      <c r="F81" s="16">
        <v>527100</v>
      </c>
      <c r="G81" s="12">
        <v>526500</v>
      </c>
      <c r="H81" s="12"/>
      <c r="I81" s="13">
        <f t="shared" si="1"/>
        <v>600</v>
      </c>
    </row>
    <row r="82" spans="1:9" ht="24">
      <c r="A82" s="15">
        <v>74</v>
      </c>
      <c r="B82" s="15"/>
      <c r="C82" s="15" t="s">
        <v>229</v>
      </c>
      <c r="D82" s="15">
        <v>10180415</v>
      </c>
      <c r="E82" s="5" t="s">
        <v>180</v>
      </c>
      <c r="F82" s="16">
        <v>490000</v>
      </c>
      <c r="G82" s="12">
        <v>490000</v>
      </c>
      <c r="H82" s="12"/>
      <c r="I82" s="13">
        <f t="shared" si="1"/>
        <v>0</v>
      </c>
    </row>
    <row r="83" spans="1:9" ht="24">
      <c r="A83" s="15">
        <v>75</v>
      </c>
      <c r="B83" s="15"/>
      <c r="C83" s="15" t="s">
        <v>229</v>
      </c>
      <c r="D83" s="15">
        <v>10180430</v>
      </c>
      <c r="E83" s="5" t="s">
        <v>181</v>
      </c>
      <c r="F83" s="16">
        <v>499400</v>
      </c>
      <c r="G83" s="12">
        <v>499400</v>
      </c>
      <c r="H83" s="12"/>
      <c r="I83" s="13">
        <f t="shared" si="1"/>
        <v>0</v>
      </c>
    </row>
    <row r="84" spans="1:9" ht="24">
      <c r="A84" s="15">
        <v>76</v>
      </c>
      <c r="B84" s="15"/>
      <c r="C84" s="15" t="s">
        <v>229</v>
      </c>
      <c r="D84" s="15">
        <v>10180445</v>
      </c>
      <c r="E84" s="5" t="s">
        <v>182</v>
      </c>
      <c r="F84" s="16">
        <v>450000</v>
      </c>
      <c r="G84" s="12"/>
      <c r="H84" s="12"/>
      <c r="I84" s="13">
        <f t="shared" si="1"/>
        <v>450000</v>
      </c>
    </row>
    <row r="85" spans="1:9" ht="24">
      <c r="A85" s="15">
        <v>77</v>
      </c>
      <c r="B85" s="15"/>
      <c r="C85" s="15" t="s">
        <v>229</v>
      </c>
      <c r="D85" s="15">
        <v>10175724</v>
      </c>
      <c r="E85" s="5" t="s">
        <v>190</v>
      </c>
      <c r="F85" s="16">
        <v>985000</v>
      </c>
      <c r="G85" s="12">
        <v>985000</v>
      </c>
      <c r="H85" s="12"/>
      <c r="I85" s="13">
        <f t="shared" si="1"/>
        <v>0</v>
      </c>
    </row>
    <row r="86" spans="1:9" ht="24">
      <c r="A86" s="15">
        <v>78</v>
      </c>
      <c r="B86" s="15"/>
      <c r="C86" s="15" t="s">
        <v>229</v>
      </c>
      <c r="D86" s="15">
        <v>10180462</v>
      </c>
      <c r="E86" s="5" t="s">
        <v>191</v>
      </c>
      <c r="F86" s="16">
        <v>527100</v>
      </c>
      <c r="G86" s="12">
        <v>527100</v>
      </c>
      <c r="H86" s="12"/>
      <c r="I86" s="13">
        <f t="shared" si="1"/>
        <v>0</v>
      </c>
    </row>
    <row r="87" spans="1:9" ht="24">
      <c r="A87" s="15">
        <v>79</v>
      </c>
      <c r="B87" s="15"/>
      <c r="C87" s="15" t="s">
        <v>229</v>
      </c>
      <c r="D87" s="15">
        <v>10180473</v>
      </c>
      <c r="E87" s="5" t="s">
        <v>192</v>
      </c>
      <c r="F87" s="16">
        <v>527100</v>
      </c>
      <c r="G87" s="12">
        <v>527100</v>
      </c>
      <c r="H87" s="12"/>
      <c r="I87" s="13">
        <f t="shared" si="1"/>
        <v>0</v>
      </c>
    </row>
    <row r="88" spans="1:9" ht="24">
      <c r="A88" s="15">
        <v>80</v>
      </c>
      <c r="B88" s="15"/>
      <c r="C88" s="15" t="s">
        <v>229</v>
      </c>
      <c r="D88" s="15">
        <v>10180486</v>
      </c>
      <c r="E88" s="5" t="s">
        <v>193</v>
      </c>
      <c r="F88" s="16">
        <v>527100</v>
      </c>
      <c r="G88" s="12">
        <v>527100</v>
      </c>
      <c r="H88" s="12"/>
      <c r="I88" s="13">
        <f t="shared" si="1"/>
        <v>0</v>
      </c>
    </row>
    <row r="89" spans="1:9" ht="24">
      <c r="A89" s="15">
        <v>81</v>
      </c>
      <c r="B89" s="15"/>
      <c r="C89" s="15" t="s">
        <v>229</v>
      </c>
      <c r="D89" s="15">
        <v>10180498</v>
      </c>
      <c r="E89" s="5" t="s">
        <v>194</v>
      </c>
      <c r="F89" s="16">
        <v>527100</v>
      </c>
      <c r="G89" s="12">
        <v>527100</v>
      </c>
      <c r="H89" s="12"/>
      <c r="I89" s="13">
        <f t="shared" si="1"/>
        <v>0</v>
      </c>
    </row>
    <row r="90" spans="1:9" ht="24">
      <c r="A90" s="15">
        <v>82</v>
      </c>
      <c r="B90" s="15"/>
      <c r="C90" s="15" t="s">
        <v>229</v>
      </c>
      <c r="D90" s="15">
        <v>10180517</v>
      </c>
      <c r="E90" s="5" t="s">
        <v>195</v>
      </c>
      <c r="F90" s="16">
        <v>527100</v>
      </c>
      <c r="G90" s="12">
        <v>527100</v>
      </c>
      <c r="H90" s="12"/>
      <c r="I90" s="13">
        <f aca="true" t="shared" si="2" ref="I90:I157">+F90-G90-H90</f>
        <v>0</v>
      </c>
    </row>
    <row r="91" spans="1:9" ht="24">
      <c r="A91" s="15">
        <v>83</v>
      </c>
      <c r="B91" s="15"/>
      <c r="C91" s="15" t="s">
        <v>229</v>
      </c>
      <c r="D91" s="15">
        <v>10180523</v>
      </c>
      <c r="E91" s="5" t="s">
        <v>196</v>
      </c>
      <c r="F91" s="16">
        <v>265300</v>
      </c>
      <c r="G91" s="12">
        <v>265300</v>
      </c>
      <c r="H91" s="12"/>
      <c r="I91" s="13">
        <f t="shared" si="2"/>
        <v>0</v>
      </c>
    </row>
    <row r="92" spans="1:9" ht="24">
      <c r="A92" s="15">
        <v>84</v>
      </c>
      <c r="B92" s="15"/>
      <c r="C92" s="15" t="s">
        <v>229</v>
      </c>
      <c r="D92" s="15">
        <v>10180538</v>
      </c>
      <c r="E92" s="5" t="s">
        <v>197</v>
      </c>
      <c r="F92" s="16">
        <v>992700</v>
      </c>
      <c r="G92" s="12">
        <v>992700</v>
      </c>
      <c r="H92" s="12"/>
      <c r="I92" s="13">
        <f t="shared" si="2"/>
        <v>0</v>
      </c>
    </row>
    <row r="93" spans="1:9" ht="24">
      <c r="A93" s="15">
        <v>85</v>
      </c>
      <c r="B93" s="15"/>
      <c r="C93" s="15" t="s">
        <v>229</v>
      </c>
      <c r="D93" s="15">
        <v>10157263</v>
      </c>
      <c r="E93" s="5" t="s">
        <v>198</v>
      </c>
      <c r="F93" s="16">
        <v>17737500</v>
      </c>
      <c r="G93" s="12">
        <v>16460400</v>
      </c>
      <c r="H93" s="12"/>
      <c r="I93" s="13">
        <f t="shared" si="2"/>
        <v>1277100</v>
      </c>
    </row>
    <row r="94" spans="1:9" ht="24">
      <c r="A94" s="15">
        <v>86</v>
      </c>
      <c r="B94" s="15"/>
      <c r="C94" s="15" t="s">
        <v>229</v>
      </c>
      <c r="D94" s="15">
        <v>10157272</v>
      </c>
      <c r="E94" s="5" t="s">
        <v>199</v>
      </c>
      <c r="F94" s="16">
        <v>114875</v>
      </c>
      <c r="G94" s="12"/>
      <c r="H94" s="12"/>
      <c r="I94" s="13">
        <f t="shared" si="2"/>
        <v>114875</v>
      </c>
    </row>
    <row r="95" spans="1:9" ht="24">
      <c r="A95" s="15">
        <v>87</v>
      </c>
      <c r="B95" s="15"/>
      <c r="C95" s="15" t="s">
        <v>229</v>
      </c>
      <c r="D95" s="15">
        <v>10157279</v>
      </c>
      <c r="E95" s="5" t="s">
        <v>200</v>
      </c>
      <c r="F95" s="16">
        <v>2027976</v>
      </c>
      <c r="G95" s="12">
        <v>95094</v>
      </c>
      <c r="H95" s="12">
        <v>352800</v>
      </c>
      <c r="I95" s="13">
        <f t="shared" si="2"/>
        <v>1580082</v>
      </c>
    </row>
    <row r="96" spans="1:9" ht="24">
      <c r="A96" s="15">
        <v>88</v>
      </c>
      <c r="B96" s="15"/>
      <c r="C96" s="15" t="s">
        <v>229</v>
      </c>
      <c r="D96" s="15">
        <v>10175887</v>
      </c>
      <c r="E96" s="5" t="s">
        <v>10</v>
      </c>
      <c r="F96" s="16">
        <v>485000</v>
      </c>
      <c r="G96" s="12"/>
      <c r="H96" s="12"/>
      <c r="I96" s="13">
        <f t="shared" si="2"/>
        <v>485000</v>
      </c>
    </row>
    <row r="97" spans="1:9" s="55" customFormat="1" ht="24">
      <c r="A97" s="21">
        <v>89</v>
      </c>
      <c r="B97" s="21"/>
      <c r="C97" s="21" t="s">
        <v>229</v>
      </c>
      <c r="D97" s="21">
        <v>10157266</v>
      </c>
      <c r="E97" s="51" t="s">
        <v>320</v>
      </c>
      <c r="F97" s="54">
        <v>371520</v>
      </c>
      <c r="G97" s="17"/>
      <c r="H97" s="17"/>
      <c r="I97" s="13">
        <f>+F97-G97-H97</f>
        <v>371520</v>
      </c>
    </row>
    <row r="98" spans="1:9" s="55" customFormat="1" ht="24">
      <c r="A98" s="21">
        <v>90</v>
      </c>
      <c r="B98" s="21"/>
      <c r="C98" s="21" t="s">
        <v>229</v>
      </c>
      <c r="D98" s="21">
        <v>10157275</v>
      </c>
      <c r="E98" s="51" t="s">
        <v>321</v>
      </c>
      <c r="F98" s="54">
        <v>400100</v>
      </c>
      <c r="G98" s="17"/>
      <c r="H98" s="17"/>
      <c r="I98" s="13">
        <f>+F98-G98-H98</f>
        <v>400100</v>
      </c>
    </row>
    <row r="99" spans="1:9" s="55" customFormat="1" ht="24">
      <c r="A99" s="21">
        <v>91</v>
      </c>
      <c r="B99" s="21"/>
      <c r="C99" s="21" t="s">
        <v>229</v>
      </c>
      <c r="D99" s="21">
        <v>10157277</v>
      </c>
      <c r="E99" s="51" t="s">
        <v>322</v>
      </c>
      <c r="F99" s="54">
        <v>1300000</v>
      </c>
      <c r="G99" s="17"/>
      <c r="H99" s="17"/>
      <c r="I99" s="13">
        <f>+F99-G99-H99</f>
        <v>1300000</v>
      </c>
    </row>
    <row r="100" spans="1:9" s="55" customFormat="1" ht="24">
      <c r="A100" s="21">
        <v>92</v>
      </c>
      <c r="B100" s="21"/>
      <c r="C100" s="21" t="s">
        <v>229</v>
      </c>
      <c r="D100" s="21">
        <v>10157268</v>
      </c>
      <c r="E100" s="51" t="s">
        <v>320</v>
      </c>
      <c r="F100" s="54">
        <v>185834.97</v>
      </c>
      <c r="G100" s="17"/>
      <c r="H100" s="17"/>
      <c r="I100" s="13">
        <f>+F100-G100-H100</f>
        <v>185834.97</v>
      </c>
    </row>
    <row r="101" spans="1:9" s="55" customFormat="1" ht="24">
      <c r="A101" s="21">
        <v>93</v>
      </c>
      <c r="B101" s="21"/>
      <c r="C101" s="21" t="s">
        <v>208</v>
      </c>
      <c r="D101" s="21">
        <v>10179051</v>
      </c>
      <c r="E101" s="51" t="s">
        <v>12</v>
      </c>
      <c r="F101" s="54">
        <v>34200</v>
      </c>
      <c r="G101" s="12"/>
      <c r="H101" s="12"/>
      <c r="I101" s="13">
        <f t="shared" si="2"/>
        <v>34200</v>
      </c>
    </row>
    <row r="102" spans="1:9" ht="24">
      <c r="A102" s="15">
        <v>94</v>
      </c>
      <c r="B102" s="15"/>
      <c r="C102" s="15" t="s">
        <v>208</v>
      </c>
      <c r="D102" s="15">
        <v>10179122</v>
      </c>
      <c r="E102" s="5" t="s">
        <v>13</v>
      </c>
      <c r="F102" s="16">
        <v>930500</v>
      </c>
      <c r="G102" s="12"/>
      <c r="H102" s="12"/>
      <c r="I102" s="13">
        <f t="shared" si="2"/>
        <v>930500</v>
      </c>
    </row>
    <row r="103" spans="1:9" ht="24">
      <c r="A103" s="15">
        <v>95</v>
      </c>
      <c r="B103" s="15"/>
      <c r="C103" s="15" t="s">
        <v>207</v>
      </c>
      <c r="D103" s="15">
        <v>10178247</v>
      </c>
      <c r="E103" s="5" t="s">
        <v>11</v>
      </c>
      <c r="F103" s="16">
        <v>282400</v>
      </c>
      <c r="G103" s="12">
        <v>282400</v>
      </c>
      <c r="H103" s="12"/>
      <c r="I103" s="13">
        <f t="shared" si="2"/>
        <v>0</v>
      </c>
    </row>
    <row r="104" spans="1:9" ht="24">
      <c r="A104" s="15">
        <v>96</v>
      </c>
      <c r="B104" s="15"/>
      <c r="C104" s="15" t="s">
        <v>207</v>
      </c>
      <c r="D104" s="15">
        <v>10175561</v>
      </c>
      <c r="E104" s="5" t="s">
        <v>113</v>
      </c>
      <c r="F104" s="16">
        <v>980000</v>
      </c>
      <c r="G104" s="12">
        <v>890000</v>
      </c>
      <c r="H104" s="12"/>
      <c r="I104" s="13">
        <f t="shared" si="2"/>
        <v>90000</v>
      </c>
    </row>
    <row r="105" spans="1:9" ht="24">
      <c r="A105" s="15">
        <v>97</v>
      </c>
      <c r="B105" s="15"/>
      <c r="C105" s="15" t="s">
        <v>207</v>
      </c>
      <c r="D105" s="15">
        <v>10175966</v>
      </c>
      <c r="E105" s="5" t="s">
        <v>114</v>
      </c>
      <c r="F105" s="16">
        <v>981200</v>
      </c>
      <c r="G105" s="12">
        <v>980000</v>
      </c>
      <c r="H105" s="12"/>
      <c r="I105" s="13">
        <f t="shared" si="2"/>
        <v>1200</v>
      </c>
    </row>
    <row r="106" spans="1:9" ht="24">
      <c r="A106" s="15">
        <v>98</v>
      </c>
      <c r="B106" s="15"/>
      <c r="C106" s="15" t="s">
        <v>207</v>
      </c>
      <c r="D106" s="15">
        <v>10176023</v>
      </c>
      <c r="E106" s="5" t="s">
        <v>115</v>
      </c>
      <c r="F106" s="16">
        <v>1000000</v>
      </c>
      <c r="G106" s="12">
        <v>998000</v>
      </c>
      <c r="H106" s="12"/>
      <c r="I106" s="13">
        <f t="shared" si="2"/>
        <v>2000</v>
      </c>
    </row>
    <row r="107" spans="1:9" ht="24">
      <c r="A107" s="15">
        <v>99</v>
      </c>
      <c r="B107" s="15"/>
      <c r="C107" s="15" t="s">
        <v>207</v>
      </c>
      <c r="D107" s="15">
        <v>10176110</v>
      </c>
      <c r="E107" s="5" t="s">
        <v>116</v>
      </c>
      <c r="F107" s="16">
        <v>970000</v>
      </c>
      <c r="G107" s="12">
        <v>880000</v>
      </c>
      <c r="H107" s="12"/>
      <c r="I107" s="13">
        <f t="shared" si="2"/>
        <v>90000</v>
      </c>
    </row>
    <row r="108" spans="1:9" ht="24">
      <c r="A108" s="15">
        <v>100</v>
      </c>
      <c r="B108" s="15"/>
      <c r="C108" s="15" t="s">
        <v>228</v>
      </c>
      <c r="D108" s="15">
        <v>10171996</v>
      </c>
      <c r="E108" s="5" t="s">
        <v>14</v>
      </c>
      <c r="F108" s="16">
        <v>300000</v>
      </c>
      <c r="G108" s="12">
        <v>300000</v>
      </c>
      <c r="H108" s="12"/>
      <c r="I108" s="13">
        <f t="shared" si="2"/>
        <v>0</v>
      </c>
    </row>
    <row r="109" spans="1:9" ht="24">
      <c r="A109" s="15">
        <v>101</v>
      </c>
      <c r="B109" s="15"/>
      <c r="C109" s="15" t="s">
        <v>228</v>
      </c>
      <c r="D109" s="15">
        <v>10172382</v>
      </c>
      <c r="E109" s="5" t="s">
        <v>15</v>
      </c>
      <c r="F109" s="16">
        <v>500000</v>
      </c>
      <c r="G109" s="17">
        <v>500000</v>
      </c>
      <c r="H109" s="12"/>
      <c r="I109" s="13">
        <f t="shared" si="2"/>
        <v>0</v>
      </c>
    </row>
    <row r="110" spans="1:9" ht="24">
      <c r="A110" s="15">
        <v>102</v>
      </c>
      <c r="B110" s="15"/>
      <c r="C110" s="15" t="s">
        <v>228</v>
      </c>
      <c r="D110" s="15">
        <v>10172642</v>
      </c>
      <c r="E110" s="5" t="s">
        <v>16</v>
      </c>
      <c r="F110" s="16">
        <v>286000</v>
      </c>
      <c r="G110" s="17">
        <v>286000</v>
      </c>
      <c r="H110" s="12"/>
      <c r="I110" s="13">
        <f t="shared" si="2"/>
        <v>0</v>
      </c>
    </row>
    <row r="111" spans="1:9" ht="24">
      <c r="A111" s="15">
        <v>103</v>
      </c>
      <c r="B111" s="15"/>
      <c r="C111" s="15" t="s">
        <v>228</v>
      </c>
      <c r="D111" s="15">
        <v>10172773</v>
      </c>
      <c r="E111" s="5" t="s">
        <v>17</v>
      </c>
      <c r="F111" s="16">
        <v>494000</v>
      </c>
      <c r="G111" s="17">
        <v>494000</v>
      </c>
      <c r="H111" s="12"/>
      <c r="I111" s="13">
        <f t="shared" si="2"/>
        <v>0</v>
      </c>
    </row>
    <row r="112" spans="1:9" ht="24">
      <c r="A112" s="15">
        <v>104</v>
      </c>
      <c r="B112" s="15"/>
      <c r="C112" s="15" t="s">
        <v>228</v>
      </c>
      <c r="D112" s="15">
        <v>10175160</v>
      </c>
      <c r="E112" s="5" t="s">
        <v>18</v>
      </c>
      <c r="F112" s="16">
        <v>498000</v>
      </c>
      <c r="G112" s="17">
        <v>498000</v>
      </c>
      <c r="H112" s="12"/>
      <c r="I112" s="13">
        <f t="shared" si="2"/>
        <v>0</v>
      </c>
    </row>
    <row r="113" spans="1:9" ht="24">
      <c r="A113" s="15">
        <v>105</v>
      </c>
      <c r="B113" s="15"/>
      <c r="C113" s="15" t="s">
        <v>230</v>
      </c>
      <c r="D113" s="15">
        <v>10177928</v>
      </c>
      <c r="E113" s="5" t="s">
        <v>46</v>
      </c>
      <c r="F113" s="16">
        <v>325000</v>
      </c>
      <c r="G113" s="17">
        <v>300000</v>
      </c>
      <c r="H113" s="12"/>
      <c r="I113" s="13">
        <f t="shared" si="2"/>
        <v>25000</v>
      </c>
    </row>
    <row r="114" spans="1:9" ht="24">
      <c r="A114" s="15">
        <v>106</v>
      </c>
      <c r="B114" s="15"/>
      <c r="C114" s="15" t="s">
        <v>230</v>
      </c>
      <c r="D114" s="15">
        <v>10178006</v>
      </c>
      <c r="E114" s="5" t="s">
        <v>47</v>
      </c>
      <c r="F114" s="16">
        <v>325000</v>
      </c>
      <c r="G114" s="12"/>
      <c r="H114" s="12"/>
      <c r="I114" s="13">
        <f t="shared" si="2"/>
        <v>325000</v>
      </c>
    </row>
    <row r="115" spans="1:9" ht="24">
      <c r="A115" s="15">
        <v>107</v>
      </c>
      <c r="B115" s="15"/>
      <c r="C115" s="15" t="s">
        <v>230</v>
      </c>
      <c r="D115" s="15">
        <v>10178099</v>
      </c>
      <c r="E115" s="5" t="s">
        <v>48</v>
      </c>
      <c r="F115" s="16">
        <v>300000</v>
      </c>
      <c r="G115" s="12"/>
      <c r="H115" s="12"/>
      <c r="I115" s="13">
        <f t="shared" si="2"/>
        <v>300000</v>
      </c>
    </row>
    <row r="116" spans="1:9" ht="24">
      <c r="A116" s="15">
        <v>108</v>
      </c>
      <c r="B116" s="15"/>
      <c r="C116" s="15" t="s">
        <v>230</v>
      </c>
      <c r="D116" s="15">
        <v>10178157</v>
      </c>
      <c r="E116" s="5" t="s">
        <v>49</v>
      </c>
      <c r="F116" s="16">
        <v>941500</v>
      </c>
      <c r="G116" s="12"/>
      <c r="H116" s="12"/>
      <c r="I116" s="13">
        <f t="shared" si="2"/>
        <v>941500</v>
      </c>
    </row>
    <row r="117" spans="1:9" ht="24">
      <c r="A117" s="15">
        <v>109</v>
      </c>
      <c r="B117" s="15"/>
      <c r="C117" s="15" t="s">
        <v>230</v>
      </c>
      <c r="D117" s="15">
        <v>10169994</v>
      </c>
      <c r="E117" s="5" t="s">
        <v>71</v>
      </c>
      <c r="F117" s="16">
        <v>796000</v>
      </c>
      <c r="G117" s="12">
        <v>662400</v>
      </c>
      <c r="H117" s="12"/>
      <c r="I117" s="13">
        <f t="shared" si="2"/>
        <v>133600</v>
      </c>
    </row>
    <row r="118" spans="1:9" ht="24">
      <c r="A118" s="15">
        <v>110</v>
      </c>
      <c r="B118" s="15"/>
      <c r="C118" s="15" t="s">
        <v>230</v>
      </c>
      <c r="D118" s="15">
        <v>10170120</v>
      </c>
      <c r="E118" s="5" t="s">
        <v>71</v>
      </c>
      <c r="F118" s="16">
        <v>816000</v>
      </c>
      <c r="G118" s="12">
        <v>662400</v>
      </c>
      <c r="H118" s="12"/>
      <c r="I118" s="13">
        <f t="shared" si="2"/>
        <v>153600</v>
      </c>
    </row>
    <row r="119" spans="1:9" ht="24">
      <c r="A119" s="15">
        <v>111</v>
      </c>
      <c r="B119" s="15"/>
      <c r="C119" s="15" t="s">
        <v>230</v>
      </c>
      <c r="D119" s="15">
        <v>10170600</v>
      </c>
      <c r="E119" s="5" t="s">
        <v>71</v>
      </c>
      <c r="F119" s="16">
        <v>870000</v>
      </c>
      <c r="G119" s="12">
        <v>703800</v>
      </c>
      <c r="H119" s="12"/>
      <c r="I119" s="13">
        <f t="shared" si="2"/>
        <v>166200</v>
      </c>
    </row>
    <row r="120" spans="1:9" ht="24">
      <c r="A120" s="15">
        <v>112</v>
      </c>
      <c r="B120" s="15"/>
      <c r="C120" s="15" t="s">
        <v>230</v>
      </c>
      <c r="D120" s="15">
        <v>10171113</v>
      </c>
      <c r="E120" s="5" t="s">
        <v>72</v>
      </c>
      <c r="F120" s="16">
        <v>994000</v>
      </c>
      <c r="G120" s="12">
        <v>828000</v>
      </c>
      <c r="H120" s="12"/>
      <c r="I120" s="13">
        <f t="shared" si="2"/>
        <v>166000</v>
      </c>
    </row>
    <row r="121" spans="1:9" ht="24">
      <c r="A121" s="15">
        <v>113</v>
      </c>
      <c r="B121" s="15"/>
      <c r="C121" s="15" t="s">
        <v>230</v>
      </c>
      <c r="D121" s="15">
        <v>10171239</v>
      </c>
      <c r="E121" s="5" t="s">
        <v>73</v>
      </c>
      <c r="F121" s="16">
        <v>803000</v>
      </c>
      <c r="G121" s="12">
        <v>662400</v>
      </c>
      <c r="H121" s="12"/>
      <c r="I121" s="13">
        <f t="shared" si="2"/>
        <v>140600</v>
      </c>
    </row>
    <row r="122" spans="1:9" ht="24">
      <c r="A122" s="15">
        <v>114</v>
      </c>
      <c r="B122" s="15"/>
      <c r="C122" s="15" t="s">
        <v>230</v>
      </c>
      <c r="D122" s="15">
        <v>10171674</v>
      </c>
      <c r="E122" s="5" t="s">
        <v>74</v>
      </c>
      <c r="F122" s="16">
        <v>727000</v>
      </c>
      <c r="G122" s="12">
        <v>621000</v>
      </c>
      <c r="H122" s="12"/>
      <c r="I122" s="13">
        <f t="shared" si="2"/>
        <v>106000</v>
      </c>
    </row>
    <row r="123" spans="1:9" ht="24">
      <c r="A123" s="15">
        <v>115</v>
      </c>
      <c r="B123" s="15"/>
      <c r="C123" s="15" t="s">
        <v>230</v>
      </c>
      <c r="D123" s="15">
        <v>10172668</v>
      </c>
      <c r="E123" s="5" t="s">
        <v>75</v>
      </c>
      <c r="F123" s="16">
        <v>987000</v>
      </c>
      <c r="G123" s="12"/>
      <c r="H123" s="12"/>
      <c r="I123" s="13">
        <f t="shared" si="2"/>
        <v>987000</v>
      </c>
    </row>
    <row r="124" spans="1:9" ht="24">
      <c r="A124" s="15">
        <v>116</v>
      </c>
      <c r="B124" s="15"/>
      <c r="C124" s="15" t="s">
        <v>230</v>
      </c>
      <c r="D124" s="15">
        <v>10173348</v>
      </c>
      <c r="E124" s="5" t="s">
        <v>76</v>
      </c>
      <c r="F124" s="16">
        <v>786000</v>
      </c>
      <c r="G124" s="12"/>
      <c r="H124" s="12"/>
      <c r="I124" s="13">
        <f t="shared" si="2"/>
        <v>786000</v>
      </c>
    </row>
    <row r="125" spans="1:9" ht="24">
      <c r="A125" s="15">
        <v>117</v>
      </c>
      <c r="B125" s="15"/>
      <c r="C125" s="15" t="s">
        <v>230</v>
      </c>
      <c r="D125" s="15">
        <v>10173430</v>
      </c>
      <c r="E125" s="5" t="s">
        <v>77</v>
      </c>
      <c r="F125" s="16">
        <v>786000</v>
      </c>
      <c r="G125" s="12"/>
      <c r="H125" s="12"/>
      <c r="I125" s="13">
        <f t="shared" si="2"/>
        <v>786000</v>
      </c>
    </row>
    <row r="126" spans="1:9" ht="24">
      <c r="A126" s="15">
        <v>118</v>
      </c>
      <c r="B126" s="15"/>
      <c r="C126" s="15" t="s">
        <v>230</v>
      </c>
      <c r="D126" s="15">
        <v>10173808</v>
      </c>
      <c r="E126" s="5" t="s">
        <v>78</v>
      </c>
      <c r="F126" s="16">
        <v>932000</v>
      </c>
      <c r="G126" s="12"/>
      <c r="H126" s="12"/>
      <c r="I126" s="13">
        <f t="shared" si="2"/>
        <v>932000</v>
      </c>
    </row>
    <row r="127" spans="1:9" ht="24">
      <c r="A127" s="15">
        <v>119</v>
      </c>
      <c r="B127" s="15"/>
      <c r="C127" s="15" t="s">
        <v>230</v>
      </c>
      <c r="D127" s="15">
        <v>10174061</v>
      </c>
      <c r="E127" s="5" t="s">
        <v>79</v>
      </c>
      <c r="F127" s="16">
        <v>985000</v>
      </c>
      <c r="G127" s="12"/>
      <c r="H127" s="12"/>
      <c r="I127" s="13">
        <f t="shared" si="2"/>
        <v>985000</v>
      </c>
    </row>
    <row r="128" spans="1:9" ht="24">
      <c r="A128" s="15">
        <v>120</v>
      </c>
      <c r="B128" s="15"/>
      <c r="C128" s="15" t="s">
        <v>230</v>
      </c>
      <c r="D128" s="15">
        <v>10174248</v>
      </c>
      <c r="E128" s="5" t="s">
        <v>80</v>
      </c>
      <c r="F128" s="16">
        <v>889000</v>
      </c>
      <c r="G128" s="12"/>
      <c r="H128" s="12"/>
      <c r="I128" s="13">
        <f t="shared" si="2"/>
        <v>889000</v>
      </c>
    </row>
    <row r="129" spans="1:9" ht="24">
      <c r="A129" s="15">
        <v>121</v>
      </c>
      <c r="B129" s="15"/>
      <c r="C129" s="15" t="s">
        <v>230</v>
      </c>
      <c r="D129" s="15">
        <v>10174272</v>
      </c>
      <c r="E129" s="5" t="s">
        <v>81</v>
      </c>
      <c r="F129" s="16">
        <v>978000</v>
      </c>
      <c r="G129" s="12"/>
      <c r="H129" s="12"/>
      <c r="I129" s="13">
        <f t="shared" si="2"/>
        <v>978000</v>
      </c>
    </row>
    <row r="130" spans="1:9" ht="24">
      <c r="A130" s="15">
        <v>122</v>
      </c>
      <c r="B130" s="15"/>
      <c r="C130" s="15" t="s">
        <v>230</v>
      </c>
      <c r="D130" s="15">
        <v>10175093</v>
      </c>
      <c r="E130" s="5" t="s">
        <v>82</v>
      </c>
      <c r="F130" s="16">
        <v>807700</v>
      </c>
      <c r="G130" s="11">
        <v>807700</v>
      </c>
      <c r="H130" s="12"/>
      <c r="I130" s="13">
        <f t="shared" si="2"/>
        <v>0</v>
      </c>
    </row>
    <row r="131" spans="1:9" ht="24">
      <c r="A131" s="15">
        <v>123</v>
      </c>
      <c r="B131" s="15"/>
      <c r="C131" s="15" t="s">
        <v>230</v>
      </c>
      <c r="D131" s="15">
        <v>10175135</v>
      </c>
      <c r="E131" s="5" t="s">
        <v>83</v>
      </c>
      <c r="F131" s="16">
        <v>810800</v>
      </c>
      <c r="G131" s="11">
        <v>810800</v>
      </c>
      <c r="H131" s="12"/>
      <c r="I131" s="13">
        <f t="shared" si="2"/>
        <v>0</v>
      </c>
    </row>
    <row r="132" spans="1:9" ht="24">
      <c r="A132" s="15">
        <v>124</v>
      </c>
      <c r="B132" s="15"/>
      <c r="C132" s="15" t="s">
        <v>230</v>
      </c>
      <c r="D132" s="15">
        <v>10175183</v>
      </c>
      <c r="E132" s="5" t="s">
        <v>84</v>
      </c>
      <c r="F132" s="16">
        <v>814600</v>
      </c>
      <c r="G132" s="11">
        <v>814600</v>
      </c>
      <c r="H132" s="12"/>
      <c r="I132" s="13">
        <f t="shared" si="2"/>
        <v>0</v>
      </c>
    </row>
    <row r="133" spans="1:9" ht="24">
      <c r="A133" s="15">
        <v>125</v>
      </c>
      <c r="B133" s="15"/>
      <c r="C133" s="15" t="s">
        <v>230</v>
      </c>
      <c r="D133" s="15">
        <v>10175216</v>
      </c>
      <c r="E133" s="5" t="s">
        <v>85</v>
      </c>
      <c r="F133" s="16">
        <v>757800</v>
      </c>
      <c r="G133" s="11">
        <v>757800</v>
      </c>
      <c r="H133" s="12"/>
      <c r="I133" s="13">
        <f t="shared" si="2"/>
        <v>0</v>
      </c>
    </row>
    <row r="134" spans="1:9" ht="24">
      <c r="A134" s="15">
        <v>126</v>
      </c>
      <c r="B134" s="15"/>
      <c r="C134" s="15" t="s">
        <v>230</v>
      </c>
      <c r="D134" s="15">
        <v>10175247</v>
      </c>
      <c r="E134" s="5" t="s">
        <v>86</v>
      </c>
      <c r="F134" s="16">
        <v>814600</v>
      </c>
      <c r="G134" s="11">
        <v>814600</v>
      </c>
      <c r="H134" s="12"/>
      <c r="I134" s="13">
        <f t="shared" si="2"/>
        <v>0</v>
      </c>
    </row>
    <row r="135" spans="1:9" ht="24">
      <c r="A135" s="15">
        <v>127</v>
      </c>
      <c r="B135" s="15"/>
      <c r="C135" s="15" t="s">
        <v>230</v>
      </c>
      <c r="D135" s="15">
        <v>10175285</v>
      </c>
      <c r="E135" s="5" t="s">
        <v>87</v>
      </c>
      <c r="F135" s="16">
        <v>814600</v>
      </c>
      <c r="G135" s="12">
        <v>354500</v>
      </c>
      <c r="H135" s="12"/>
      <c r="I135" s="13">
        <f t="shared" si="2"/>
        <v>460100</v>
      </c>
    </row>
    <row r="136" spans="1:9" ht="24">
      <c r="A136" s="15">
        <v>128</v>
      </c>
      <c r="B136" s="15"/>
      <c r="C136" s="15" t="s">
        <v>230</v>
      </c>
      <c r="D136" s="15">
        <v>10168381</v>
      </c>
      <c r="E136" s="5" t="s">
        <v>88</v>
      </c>
      <c r="F136" s="16">
        <v>986000</v>
      </c>
      <c r="G136" s="12"/>
      <c r="H136" s="12"/>
      <c r="I136" s="13">
        <f t="shared" si="2"/>
        <v>986000</v>
      </c>
    </row>
    <row r="137" spans="1:9" ht="24">
      <c r="A137" s="15">
        <v>129</v>
      </c>
      <c r="B137" s="15"/>
      <c r="C137" s="15" t="s">
        <v>230</v>
      </c>
      <c r="D137" s="15">
        <v>10168629</v>
      </c>
      <c r="E137" s="5" t="s">
        <v>88</v>
      </c>
      <c r="F137" s="16">
        <v>997000</v>
      </c>
      <c r="G137" s="12"/>
      <c r="H137" s="12"/>
      <c r="I137" s="13">
        <f t="shared" si="2"/>
        <v>997000</v>
      </c>
    </row>
    <row r="138" spans="1:9" ht="24">
      <c r="A138" s="15">
        <v>130</v>
      </c>
      <c r="B138" s="15"/>
      <c r="C138" s="15" t="s">
        <v>230</v>
      </c>
      <c r="D138" s="15">
        <v>10168701</v>
      </c>
      <c r="E138" s="5" t="s">
        <v>88</v>
      </c>
      <c r="F138" s="16">
        <v>983000</v>
      </c>
      <c r="G138" s="12"/>
      <c r="H138" s="12"/>
      <c r="I138" s="13">
        <f t="shared" si="2"/>
        <v>983000</v>
      </c>
    </row>
    <row r="139" spans="1:9" ht="24">
      <c r="A139" s="15">
        <v>131</v>
      </c>
      <c r="B139" s="15"/>
      <c r="C139" s="15" t="s">
        <v>230</v>
      </c>
      <c r="D139" s="15">
        <v>10168772</v>
      </c>
      <c r="E139" s="5" t="s">
        <v>88</v>
      </c>
      <c r="F139" s="16">
        <v>895000</v>
      </c>
      <c r="G139" s="12"/>
      <c r="H139" s="12"/>
      <c r="I139" s="13">
        <f t="shared" si="2"/>
        <v>895000</v>
      </c>
    </row>
    <row r="140" spans="1:9" ht="24">
      <c r="A140" s="15">
        <v>132</v>
      </c>
      <c r="B140" s="15"/>
      <c r="C140" s="15" t="s">
        <v>230</v>
      </c>
      <c r="D140" s="15">
        <v>10168841</v>
      </c>
      <c r="E140" s="5" t="s">
        <v>88</v>
      </c>
      <c r="F140" s="16">
        <v>895000</v>
      </c>
      <c r="G140" s="12"/>
      <c r="H140" s="12"/>
      <c r="I140" s="13">
        <f t="shared" si="2"/>
        <v>895000</v>
      </c>
    </row>
    <row r="141" spans="1:9" ht="24">
      <c r="A141" s="15">
        <v>133</v>
      </c>
      <c r="B141" s="15"/>
      <c r="C141" s="15" t="s">
        <v>230</v>
      </c>
      <c r="D141" s="15">
        <v>10168891</v>
      </c>
      <c r="E141" s="5" t="s">
        <v>89</v>
      </c>
      <c r="F141" s="16">
        <v>953000</v>
      </c>
      <c r="G141" s="17"/>
      <c r="H141" s="12"/>
      <c r="I141" s="13">
        <f t="shared" si="2"/>
        <v>953000</v>
      </c>
    </row>
    <row r="142" spans="1:9" ht="24">
      <c r="A142" s="15">
        <v>134</v>
      </c>
      <c r="B142" s="15"/>
      <c r="C142" s="15" t="s">
        <v>230</v>
      </c>
      <c r="D142" s="15">
        <v>10174276</v>
      </c>
      <c r="E142" s="5" t="s">
        <v>90</v>
      </c>
      <c r="F142" s="16">
        <v>950000</v>
      </c>
      <c r="G142" s="12"/>
      <c r="H142" s="12"/>
      <c r="I142" s="13">
        <f t="shared" si="2"/>
        <v>950000</v>
      </c>
    </row>
    <row r="143" spans="1:9" ht="24">
      <c r="A143" s="15">
        <v>135</v>
      </c>
      <c r="B143" s="15"/>
      <c r="C143" s="15" t="s">
        <v>230</v>
      </c>
      <c r="D143" s="15">
        <v>10174390</v>
      </c>
      <c r="E143" s="5" t="s">
        <v>91</v>
      </c>
      <c r="F143" s="16">
        <v>987000</v>
      </c>
      <c r="G143" s="12"/>
      <c r="H143" s="12"/>
      <c r="I143" s="13">
        <f t="shared" si="2"/>
        <v>987000</v>
      </c>
    </row>
    <row r="144" spans="1:9" ht="24">
      <c r="A144" s="15">
        <v>136</v>
      </c>
      <c r="B144" s="15"/>
      <c r="C144" s="15" t="s">
        <v>230</v>
      </c>
      <c r="D144" s="15">
        <v>10174452</v>
      </c>
      <c r="E144" s="5" t="s">
        <v>92</v>
      </c>
      <c r="F144" s="16">
        <v>827000</v>
      </c>
      <c r="G144" s="17"/>
      <c r="H144" s="12"/>
      <c r="I144" s="13">
        <f t="shared" si="2"/>
        <v>827000</v>
      </c>
    </row>
    <row r="145" spans="1:9" ht="24">
      <c r="A145" s="15">
        <v>137</v>
      </c>
      <c r="B145" s="15"/>
      <c r="C145" s="15" t="s">
        <v>230</v>
      </c>
      <c r="D145" s="15">
        <v>10174496</v>
      </c>
      <c r="E145" s="5" t="s">
        <v>93</v>
      </c>
      <c r="F145" s="16">
        <v>816000</v>
      </c>
      <c r="G145" s="17"/>
      <c r="H145" s="12"/>
      <c r="I145" s="13">
        <f t="shared" si="2"/>
        <v>816000</v>
      </c>
    </row>
    <row r="146" spans="1:9" ht="24">
      <c r="A146" s="15">
        <v>138</v>
      </c>
      <c r="B146" s="15"/>
      <c r="C146" s="15" t="s">
        <v>230</v>
      </c>
      <c r="D146" s="15">
        <v>10174562</v>
      </c>
      <c r="E146" s="5" t="s">
        <v>94</v>
      </c>
      <c r="F146" s="16">
        <v>810000</v>
      </c>
      <c r="G146" s="12"/>
      <c r="H146" s="12"/>
      <c r="I146" s="13">
        <f t="shared" si="2"/>
        <v>810000</v>
      </c>
    </row>
    <row r="147" spans="1:9" ht="24">
      <c r="A147" s="15">
        <v>139</v>
      </c>
      <c r="B147" s="15"/>
      <c r="C147" s="15" t="s">
        <v>230</v>
      </c>
      <c r="D147" s="15">
        <v>10174621</v>
      </c>
      <c r="E147" s="5" t="s">
        <v>95</v>
      </c>
      <c r="F147" s="16">
        <v>895000</v>
      </c>
      <c r="G147" s="12"/>
      <c r="H147" s="12"/>
      <c r="I147" s="13">
        <f t="shared" si="2"/>
        <v>895000</v>
      </c>
    </row>
    <row r="148" spans="1:9" ht="24">
      <c r="A148" s="15">
        <v>140</v>
      </c>
      <c r="B148" s="15"/>
      <c r="C148" s="15" t="s">
        <v>230</v>
      </c>
      <c r="D148" s="15">
        <v>10175116</v>
      </c>
      <c r="E148" s="5" t="s">
        <v>96</v>
      </c>
      <c r="F148" s="16">
        <v>867000</v>
      </c>
      <c r="G148" s="17"/>
      <c r="H148" s="12"/>
      <c r="I148" s="13">
        <f t="shared" si="2"/>
        <v>867000</v>
      </c>
    </row>
    <row r="149" spans="1:9" ht="24">
      <c r="A149" s="15">
        <v>141</v>
      </c>
      <c r="B149" s="15"/>
      <c r="C149" s="15" t="s">
        <v>230</v>
      </c>
      <c r="D149" s="15">
        <v>10175167</v>
      </c>
      <c r="E149" s="5" t="s">
        <v>97</v>
      </c>
      <c r="F149" s="16">
        <v>898000</v>
      </c>
      <c r="G149" s="17"/>
      <c r="H149" s="12"/>
      <c r="I149" s="13">
        <f t="shared" si="2"/>
        <v>898000</v>
      </c>
    </row>
    <row r="150" spans="1:9" ht="24">
      <c r="A150" s="15">
        <v>142</v>
      </c>
      <c r="B150" s="15"/>
      <c r="C150" s="15" t="s">
        <v>230</v>
      </c>
      <c r="D150" s="15">
        <v>10177492</v>
      </c>
      <c r="E150" s="5" t="s">
        <v>98</v>
      </c>
      <c r="F150" s="16">
        <v>935000</v>
      </c>
      <c r="G150" s="12">
        <v>932000</v>
      </c>
      <c r="H150" s="12"/>
      <c r="I150" s="13">
        <f t="shared" si="2"/>
        <v>3000</v>
      </c>
    </row>
    <row r="151" spans="1:9" ht="24">
      <c r="A151" s="15">
        <v>143</v>
      </c>
      <c r="B151" s="15"/>
      <c r="C151" s="15" t="s">
        <v>230</v>
      </c>
      <c r="D151" s="15">
        <v>10177549</v>
      </c>
      <c r="E151" s="5" t="s">
        <v>99</v>
      </c>
      <c r="F151" s="16">
        <v>890000</v>
      </c>
      <c r="G151" s="12">
        <v>887900</v>
      </c>
      <c r="H151" s="12"/>
      <c r="I151" s="13">
        <f t="shared" si="2"/>
        <v>2100</v>
      </c>
    </row>
    <row r="152" spans="1:9" ht="24">
      <c r="A152" s="15">
        <v>144</v>
      </c>
      <c r="B152" s="15"/>
      <c r="C152" s="15" t="s">
        <v>230</v>
      </c>
      <c r="D152" s="15">
        <v>10177580</v>
      </c>
      <c r="E152" s="5" t="s">
        <v>99</v>
      </c>
      <c r="F152" s="16">
        <v>890000</v>
      </c>
      <c r="G152" s="12">
        <v>887900</v>
      </c>
      <c r="H152" s="12"/>
      <c r="I152" s="13">
        <f t="shared" si="2"/>
        <v>2100</v>
      </c>
    </row>
    <row r="153" spans="1:9" ht="24">
      <c r="A153" s="15">
        <v>145</v>
      </c>
      <c r="B153" s="15"/>
      <c r="C153" s="15" t="s">
        <v>230</v>
      </c>
      <c r="D153" s="15">
        <v>10177636</v>
      </c>
      <c r="E153" s="5" t="s">
        <v>100</v>
      </c>
      <c r="F153" s="16">
        <v>918000</v>
      </c>
      <c r="G153" s="12">
        <v>916100</v>
      </c>
      <c r="H153" s="12"/>
      <c r="I153" s="13">
        <f t="shared" si="2"/>
        <v>1900</v>
      </c>
    </row>
    <row r="154" spans="1:9" ht="24">
      <c r="A154" s="15">
        <v>146</v>
      </c>
      <c r="B154" s="15"/>
      <c r="C154" s="15" t="s">
        <v>230</v>
      </c>
      <c r="D154" s="15">
        <v>10178122</v>
      </c>
      <c r="E154" s="5" t="s">
        <v>100</v>
      </c>
      <c r="F154" s="16">
        <v>918000</v>
      </c>
      <c r="G154" s="12">
        <v>916100</v>
      </c>
      <c r="H154" s="12"/>
      <c r="I154" s="13">
        <f t="shared" si="2"/>
        <v>1900</v>
      </c>
    </row>
    <row r="155" spans="1:9" ht="24">
      <c r="A155" s="15">
        <v>147</v>
      </c>
      <c r="B155" s="15"/>
      <c r="C155" s="15" t="s">
        <v>230</v>
      </c>
      <c r="D155" s="15">
        <v>10179341</v>
      </c>
      <c r="E155" s="5" t="s">
        <v>101</v>
      </c>
      <c r="F155" s="16">
        <v>765000</v>
      </c>
      <c r="G155" s="12"/>
      <c r="H155" s="12"/>
      <c r="I155" s="13">
        <f t="shared" si="2"/>
        <v>765000</v>
      </c>
    </row>
    <row r="156" spans="1:9" ht="24">
      <c r="A156" s="15">
        <v>148</v>
      </c>
      <c r="B156" s="15"/>
      <c r="C156" s="15" t="s">
        <v>230</v>
      </c>
      <c r="D156" s="15">
        <v>10179368</v>
      </c>
      <c r="E156" s="5" t="s">
        <v>101</v>
      </c>
      <c r="F156" s="16">
        <v>835000</v>
      </c>
      <c r="G156" s="12"/>
      <c r="H156" s="12"/>
      <c r="I156" s="13">
        <f t="shared" si="2"/>
        <v>835000</v>
      </c>
    </row>
    <row r="157" spans="1:9" ht="24">
      <c r="A157" s="15">
        <v>149</v>
      </c>
      <c r="B157" s="15"/>
      <c r="C157" s="15" t="s">
        <v>230</v>
      </c>
      <c r="D157" s="15">
        <v>10179383</v>
      </c>
      <c r="E157" s="5" t="s">
        <v>101</v>
      </c>
      <c r="F157" s="16">
        <v>812000</v>
      </c>
      <c r="G157" s="12"/>
      <c r="H157" s="12"/>
      <c r="I157" s="13">
        <f t="shared" si="2"/>
        <v>812000</v>
      </c>
    </row>
    <row r="158" spans="1:9" ht="24">
      <c r="A158" s="15">
        <v>150</v>
      </c>
      <c r="B158" s="15"/>
      <c r="C158" s="15" t="s">
        <v>230</v>
      </c>
      <c r="D158" s="15">
        <v>10179407</v>
      </c>
      <c r="E158" s="5" t="s">
        <v>101</v>
      </c>
      <c r="F158" s="16">
        <v>898000</v>
      </c>
      <c r="G158" s="12"/>
      <c r="H158" s="12"/>
      <c r="I158" s="13">
        <f aca="true" t="shared" si="3" ref="I158:I221">+F158-G158-H158</f>
        <v>898000</v>
      </c>
    </row>
    <row r="159" spans="1:9" ht="24">
      <c r="A159" s="15">
        <v>151</v>
      </c>
      <c r="B159" s="15"/>
      <c r="C159" s="15" t="s">
        <v>230</v>
      </c>
      <c r="D159" s="15">
        <v>10179427</v>
      </c>
      <c r="E159" s="5" t="s">
        <v>101</v>
      </c>
      <c r="F159" s="16">
        <v>795000</v>
      </c>
      <c r="G159" s="12"/>
      <c r="H159" s="12"/>
      <c r="I159" s="13">
        <f t="shared" si="3"/>
        <v>795000</v>
      </c>
    </row>
    <row r="160" spans="1:9" ht="24">
      <c r="A160" s="15">
        <v>152</v>
      </c>
      <c r="B160" s="15"/>
      <c r="C160" s="15" t="s">
        <v>230</v>
      </c>
      <c r="D160" s="15">
        <v>10179443</v>
      </c>
      <c r="E160" s="5" t="s">
        <v>101</v>
      </c>
      <c r="F160" s="16">
        <v>795000</v>
      </c>
      <c r="G160" s="12"/>
      <c r="H160" s="12"/>
      <c r="I160" s="13">
        <f t="shared" si="3"/>
        <v>795000</v>
      </c>
    </row>
    <row r="161" spans="1:9" ht="24">
      <c r="A161" s="15">
        <v>153</v>
      </c>
      <c r="B161" s="15"/>
      <c r="C161" s="15" t="s">
        <v>231</v>
      </c>
      <c r="D161" s="15">
        <v>10168610</v>
      </c>
      <c r="E161" s="5" t="s">
        <v>102</v>
      </c>
      <c r="F161" s="16">
        <v>1000000</v>
      </c>
      <c r="G161" s="12"/>
      <c r="H161" s="12"/>
      <c r="I161" s="13">
        <f t="shared" si="3"/>
        <v>1000000</v>
      </c>
    </row>
    <row r="162" spans="1:9" ht="24">
      <c r="A162" s="15">
        <v>154</v>
      </c>
      <c r="B162" s="15"/>
      <c r="C162" s="15" t="s">
        <v>229</v>
      </c>
      <c r="D162" s="21">
        <v>10212192</v>
      </c>
      <c r="E162" s="5" t="s">
        <v>103</v>
      </c>
      <c r="F162" s="16">
        <v>499000</v>
      </c>
      <c r="G162" s="53"/>
      <c r="H162" s="12">
        <v>499000</v>
      </c>
      <c r="I162" s="13">
        <f t="shared" si="3"/>
        <v>0</v>
      </c>
    </row>
    <row r="163" spans="1:9" ht="24">
      <c r="A163" s="15">
        <v>155</v>
      </c>
      <c r="B163" s="15"/>
      <c r="C163" s="15" t="s">
        <v>229</v>
      </c>
      <c r="D163" s="21">
        <v>10212176</v>
      </c>
      <c r="E163" s="5" t="s">
        <v>104</v>
      </c>
      <c r="F163" s="16">
        <v>527100</v>
      </c>
      <c r="G163" s="12"/>
      <c r="H163" s="12">
        <v>526200</v>
      </c>
      <c r="I163" s="13">
        <f t="shared" si="3"/>
        <v>900</v>
      </c>
    </row>
    <row r="164" spans="1:9" ht="24">
      <c r="A164" s="15">
        <v>156</v>
      </c>
      <c r="B164" s="15"/>
      <c r="C164" s="15" t="s">
        <v>229</v>
      </c>
      <c r="D164" s="21">
        <v>10212193</v>
      </c>
      <c r="E164" s="5" t="s">
        <v>105</v>
      </c>
      <c r="F164" s="16">
        <v>500000</v>
      </c>
      <c r="G164" s="12">
        <v>499000</v>
      </c>
      <c r="H164" s="12"/>
      <c r="I164" s="13">
        <f t="shared" si="3"/>
        <v>1000</v>
      </c>
    </row>
    <row r="165" spans="1:9" ht="24">
      <c r="A165" s="15">
        <v>157</v>
      </c>
      <c r="B165" s="15"/>
      <c r="C165" s="15" t="s">
        <v>229</v>
      </c>
      <c r="D165" s="21">
        <v>10212194</v>
      </c>
      <c r="E165" s="5" t="s">
        <v>106</v>
      </c>
      <c r="F165" s="16">
        <v>281800</v>
      </c>
      <c r="G165" s="53">
        <v>281800</v>
      </c>
      <c r="H165" s="12"/>
      <c r="I165" s="13">
        <f t="shared" si="3"/>
        <v>0</v>
      </c>
    </row>
    <row r="166" spans="1:9" ht="24">
      <c r="A166" s="15">
        <v>158</v>
      </c>
      <c r="B166" s="15"/>
      <c r="C166" s="15" t="s">
        <v>229</v>
      </c>
      <c r="D166" s="21">
        <v>10212195</v>
      </c>
      <c r="E166" s="5" t="s">
        <v>107</v>
      </c>
      <c r="F166" s="16">
        <v>469300</v>
      </c>
      <c r="G166" s="53">
        <v>469300</v>
      </c>
      <c r="H166" s="12"/>
      <c r="I166" s="13">
        <f t="shared" si="3"/>
        <v>0</v>
      </c>
    </row>
    <row r="167" spans="1:9" ht="24">
      <c r="A167" s="15">
        <v>159</v>
      </c>
      <c r="B167" s="15"/>
      <c r="C167" s="15" t="s">
        <v>229</v>
      </c>
      <c r="D167" s="21">
        <v>10212196</v>
      </c>
      <c r="E167" s="5" t="s">
        <v>108</v>
      </c>
      <c r="F167" s="16">
        <v>650000</v>
      </c>
      <c r="G167" s="12">
        <v>647000</v>
      </c>
      <c r="H167" s="12"/>
      <c r="I167" s="13">
        <f t="shared" si="3"/>
        <v>3000</v>
      </c>
    </row>
    <row r="168" spans="1:9" ht="24">
      <c r="A168" s="15">
        <v>160</v>
      </c>
      <c r="B168" s="15"/>
      <c r="C168" s="15" t="s">
        <v>229</v>
      </c>
      <c r="D168" s="21">
        <v>10212197</v>
      </c>
      <c r="E168" s="5" t="s">
        <v>109</v>
      </c>
      <c r="F168" s="16">
        <v>950000</v>
      </c>
      <c r="G168" s="12">
        <v>947000</v>
      </c>
      <c r="H168" s="12"/>
      <c r="I168" s="13">
        <f t="shared" si="3"/>
        <v>3000</v>
      </c>
    </row>
    <row r="169" spans="1:9" ht="24">
      <c r="A169" s="15">
        <v>161</v>
      </c>
      <c r="B169" s="15"/>
      <c r="C169" s="15" t="s">
        <v>229</v>
      </c>
      <c r="D169" s="21">
        <v>10212198</v>
      </c>
      <c r="E169" s="5" t="s">
        <v>110</v>
      </c>
      <c r="F169" s="16">
        <v>300000</v>
      </c>
      <c r="G169" s="53">
        <v>300000</v>
      </c>
      <c r="H169" s="12"/>
      <c r="I169" s="13">
        <f t="shared" si="3"/>
        <v>0</v>
      </c>
    </row>
    <row r="170" spans="1:9" ht="24">
      <c r="A170" s="15">
        <v>162</v>
      </c>
      <c r="B170" s="15"/>
      <c r="C170" s="15" t="s">
        <v>229</v>
      </c>
      <c r="D170" s="21">
        <v>10212199</v>
      </c>
      <c r="E170" s="5" t="s">
        <v>110</v>
      </c>
      <c r="F170" s="16">
        <v>196300</v>
      </c>
      <c r="G170" s="53">
        <v>196300</v>
      </c>
      <c r="H170" s="12"/>
      <c r="I170" s="13">
        <f t="shared" si="3"/>
        <v>0</v>
      </c>
    </row>
    <row r="171" spans="1:9" ht="24">
      <c r="A171" s="15">
        <v>163</v>
      </c>
      <c r="B171" s="15"/>
      <c r="C171" s="15" t="s">
        <v>232</v>
      </c>
      <c r="D171" s="21">
        <v>10178827</v>
      </c>
      <c r="E171" s="5" t="s">
        <v>111</v>
      </c>
      <c r="F171" s="16">
        <v>958000</v>
      </c>
      <c r="G171" s="12">
        <v>956000</v>
      </c>
      <c r="H171" s="12"/>
      <c r="I171" s="13">
        <f t="shared" si="3"/>
        <v>2000</v>
      </c>
    </row>
    <row r="172" spans="1:9" ht="24">
      <c r="A172" s="15">
        <v>164</v>
      </c>
      <c r="B172" s="15"/>
      <c r="C172" s="15" t="s">
        <v>232</v>
      </c>
      <c r="D172" s="15">
        <v>10177665</v>
      </c>
      <c r="E172" s="5" t="s">
        <v>112</v>
      </c>
      <c r="F172" s="16">
        <v>984100</v>
      </c>
      <c r="G172" s="12">
        <v>975000</v>
      </c>
      <c r="H172" s="12"/>
      <c r="I172" s="13">
        <f t="shared" si="3"/>
        <v>9100</v>
      </c>
    </row>
    <row r="173" spans="1:9" ht="24">
      <c r="A173" s="15">
        <v>165</v>
      </c>
      <c r="B173" s="15"/>
      <c r="C173" s="15" t="s">
        <v>232</v>
      </c>
      <c r="D173" s="15">
        <v>10175793</v>
      </c>
      <c r="E173" s="5" t="s">
        <v>118</v>
      </c>
      <c r="F173" s="16">
        <v>66300</v>
      </c>
      <c r="G173" s="12">
        <v>66300</v>
      </c>
      <c r="H173" s="12"/>
      <c r="I173" s="13">
        <f t="shared" si="3"/>
        <v>0</v>
      </c>
    </row>
    <row r="174" spans="1:9" ht="24">
      <c r="A174" s="15">
        <v>166</v>
      </c>
      <c r="B174" s="15"/>
      <c r="C174" s="15" t="s">
        <v>232</v>
      </c>
      <c r="D174" s="15">
        <v>10175840</v>
      </c>
      <c r="E174" s="5" t="s">
        <v>119</v>
      </c>
      <c r="F174" s="16">
        <v>952000</v>
      </c>
      <c r="G174" s="12">
        <v>950000</v>
      </c>
      <c r="H174" s="12"/>
      <c r="I174" s="13">
        <f t="shared" si="3"/>
        <v>2000</v>
      </c>
    </row>
    <row r="175" spans="1:9" ht="24">
      <c r="A175" s="15">
        <v>167</v>
      </c>
      <c r="B175" s="15"/>
      <c r="C175" s="15" t="s">
        <v>232</v>
      </c>
      <c r="D175" s="15">
        <v>10175885</v>
      </c>
      <c r="E175" s="5" t="s">
        <v>120</v>
      </c>
      <c r="F175" s="16">
        <v>470000</v>
      </c>
      <c r="G175" s="12">
        <v>470000</v>
      </c>
      <c r="H175" s="12"/>
      <c r="I175" s="13">
        <f t="shared" si="3"/>
        <v>0</v>
      </c>
    </row>
    <row r="176" spans="1:9" ht="24">
      <c r="A176" s="15">
        <v>168</v>
      </c>
      <c r="B176" s="15"/>
      <c r="C176" s="15" t="s">
        <v>209</v>
      </c>
      <c r="D176" s="15">
        <v>10179382</v>
      </c>
      <c r="E176" s="5" t="s">
        <v>122</v>
      </c>
      <c r="F176" s="16">
        <v>280000</v>
      </c>
      <c r="G176" s="12">
        <v>280000</v>
      </c>
      <c r="H176" s="12"/>
      <c r="I176" s="13">
        <f t="shared" si="3"/>
        <v>0</v>
      </c>
    </row>
    <row r="177" spans="1:9" ht="24">
      <c r="A177" s="15">
        <v>169</v>
      </c>
      <c r="B177" s="15"/>
      <c r="C177" s="15" t="s">
        <v>209</v>
      </c>
      <c r="D177" s="15">
        <v>10179401</v>
      </c>
      <c r="E177" s="5" t="s">
        <v>123</v>
      </c>
      <c r="F177" s="16">
        <v>441600</v>
      </c>
      <c r="G177" s="12">
        <v>441600</v>
      </c>
      <c r="H177" s="12"/>
      <c r="I177" s="13">
        <f t="shared" si="3"/>
        <v>0</v>
      </c>
    </row>
    <row r="178" spans="1:9" ht="24">
      <c r="A178" s="15">
        <v>170</v>
      </c>
      <c r="B178" s="15"/>
      <c r="C178" s="15" t="s">
        <v>209</v>
      </c>
      <c r="D178" s="15">
        <v>10179424</v>
      </c>
      <c r="E178" s="5" t="s">
        <v>124</v>
      </c>
      <c r="F178" s="16">
        <v>639000</v>
      </c>
      <c r="G178" s="12">
        <v>637000</v>
      </c>
      <c r="H178" s="12"/>
      <c r="I178" s="13">
        <f t="shared" si="3"/>
        <v>2000</v>
      </c>
    </row>
    <row r="179" spans="1:9" ht="24">
      <c r="A179" s="15">
        <v>171</v>
      </c>
      <c r="B179" s="15"/>
      <c r="C179" s="15" t="s">
        <v>209</v>
      </c>
      <c r="D179" s="15">
        <v>10179440</v>
      </c>
      <c r="E179" s="5" t="s">
        <v>125</v>
      </c>
      <c r="F179" s="16">
        <v>237800</v>
      </c>
      <c r="G179" s="12"/>
      <c r="H179" s="12"/>
      <c r="I179" s="13">
        <f t="shared" si="3"/>
        <v>237800</v>
      </c>
    </row>
    <row r="180" spans="1:9" ht="24">
      <c r="A180" s="15">
        <v>172</v>
      </c>
      <c r="B180" s="15"/>
      <c r="C180" s="15" t="s">
        <v>209</v>
      </c>
      <c r="D180" s="15">
        <v>10179453</v>
      </c>
      <c r="E180" s="5" t="s">
        <v>126</v>
      </c>
      <c r="F180" s="16">
        <v>90700</v>
      </c>
      <c r="G180" s="12"/>
      <c r="H180" s="12"/>
      <c r="I180" s="13">
        <f t="shared" si="3"/>
        <v>90700</v>
      </c>
    </row>
    <row r="181" spans="1:9" ht="24">
      <c r="A181" s="15">
        <v>173</v>
      </c>
      <c r="B181" s="15"/>
      <c r="C181" s="15" t="s">
        <v>209</v>
      </c>
      <c r="D181" s="15">
        <v>10179465</v>
      </c>
      <c r="E181" s="5" t="s">
        <v>127</v>
      </c>
      <c r="F181" s="16">
        <v>920000</v>
      </c>
      <c r="G181" s="12">
        <v>772800</v>
      </c>
      <c r="H181" s="12"/>
      <c r="I181" s="13">
        <f t="shared" si="3"/>
        <v>147200</v>
      </c>
    </row>
    <row r="182" spans="1:9" ht="24">
      <c r="A182" s="15">
        <v>174</v>
      </c>
      <c r="B182" s="15"/>
      <c r="C182" s="15" t="s">
        <v>209</v>
      </c>
      <c r="D182" s="15">
        <v>10179484</v>
      </c>
      <c r="E182" s="5" t="s">
        <v>128</v>
      </c>
      <c r="F182" s="16">
        <v>456000</v>
      </c>
      <c r="G182" s="12">
        <v>454000</v>
      </c>
      <c r="H182" s="12"/>
      <c r="I182" s="13">
        <f t="shared" si="3"/>
        <v>2000</v>
      </c>
    </row>
    <row r="183" spans="1:9" ht="24">
      <c r="A183" s="15">
        <v>175</v>
      </c>
      <c r="B183" s="15"/>
      <c r="C183" s="15" t="s">
        <v>209</v>
      </c>
      <c r="D183" s="15">
        <v>10179499</v>
      </c>
      <c r="E183" s="5" t="s">
        <v>129</v>
      </c>
      <c r="F183" s="16">
        <v>52000</v>
      </c>
      <c r="G183" s="12"/>
      <c r="H183" s="12"/>
      <c r="I183" s="13">
        <f t="shared" si="3"/>
        <v>52000</v>
      </c>
    </row>
    <row r="184" spans="1:9" ht="24">
      <c r="A184" s="15">
        <v>176</v>
      </c>
      <c r="B184" s="15"/>
      <c r="C184" s="15" t="s">
        <v>209</v>
      </c>
      <c r="D184" s="15">
        <v>10179511</v>
      </c>
      <c r="E184" s="5" t="s">
        <v>130</v>
      </c>
      <c r="F184" s="16">
        <v>170000</v>
      </c>
      <c r="G184" s="12">
        <v>170000</v>
      </c>
      <c r="H184" s="12"/>
      <c r="I184" s="13">
        <f t="shared" si="3"/>
        <v>0</v>
      </c>
    </row>
    <row r="185" spans="1:9" ht="24">
      <c r="A185" s="15">
        <v>177</v>
      </c>
      <c r="B185" s="15"/>
      <c r="C185" s="15" t="s">
        <v>209</v>
      </c>
      <c r="D185" s="15">
        <v>10179652</v>
      </c>
      <c r="E185" s="5" t="s">
        <v>131</v>
      </c>
      <c r="F185" s="16">
        <v>119500</v>
      </c>
      <c r="G185" s="12"/>
      <c r="H185" s="12"/>
      <c r="I185" s="13">
        <f t="shared" si="3"/>
        <v>119500</v>
      </c>
    </row>
    <row r="186" spans="1:9" ht="24">
      <c r="A186" s="15">
        <v>178</v>
      </c>
      <c r="B186" s="15"/>
      <c r="C186" s="15" t="s">
        <v>209</v>
      </c>
      <c r="D186" s="15">
        <v>10179942</v>
      </c>
      <c r="E186" s="5" t="s">
        <v>132</v>
      </c>
      <c r="F186" s="16">
        <v>99000</v>
      </c>
      <c r="G186" s="12"/>
      <c r="H186" s="12"/>
      <c r="I186" s="13">
        <f t="shared" si="3"/>
        <v>99000</v>
      </c>
    </row>
    <row r="187" spans="1:9" ht="24">
      <c r="A187" s="15">
        <v>179</v>
      </c>
      <c r="B187" s="15"/>
      <c r="C187" s="15" t="s">
        <v>209</v>
      </c>
      <c r="D187" s="15">
        <v>10180255</v>
      </c>
      <c r="E187" s="5" t="s">
        <v>133</v>
      </c>
      <c r="F187" s="16">
        <v>492000</v>
      </c>
      <c r="G187" s="12"/>
      <c r="H187" s="12"/>
      <c r="I187" s="13">
        <f t="shared" si="3"/>
        <v>492000</v>
      </c>
    </row>
    <row r="188" spans="1:9" ht="24">
      <c r="A188" s="15">
        <v>180</v>
      </c>
      <c r="B188" s="15"/>
      <c r="C188" s="15" t="s">
        <v>209</v>
      </c>
      <c r="D188" s="15">
        <v>10180270</v>
      </c>
      <c r="E188" s="5" t="s">
        <v>134</v>
      </c>
      <c r="F188" s="16">
        <v>596000</v>
      </c>
      <c r="G188" s="12">
        <v>533000</v>
      </c>
      <c r="H188" s="12"/>
      <c r="I188" s="13">
        <f t="shared" si="3"/>
        <v>63000</v>
      </c>
    </row>
    <row r="189" spans="1:9" ht="24">
      <c r="A189" s="15">
        <v>181</v>
      </c>
      <c r="B189" s="15"/>
      <c r="C189" s="15" t="s">
        <v>209</v>
      </c>
      <c r="D189" s="15">
        <v>10180280</v>
      </c>
      <c r="E189" s="5" t="s">
        <v>135</v>
      </c>
      <c r="F189" s="16">
        <v>928000</v>
      </c>
      <c r="G189" s="12">
        <v>921000</v>
      </c>
      <c r="H189" s="12"/>
      <c r="I189" s="13">
        <f t="shared" si="3"/>
        <v>7000</v>
      </c>
    </row>
    <row r="190" spans="1:9" ht="24">
      <c r="A190" s="15">
        <v>182</v>
      </c>
      <c r="B190" s="15"/>
      <c r="C190" s="15" t="s">
        <v>209</v>
      </c>
      <c r="D190" s="15">
        <v>10180437</v>
      </c>
      <c r="E190" s="5" t="s">
        <v>136</v>
      </c>
      <c r="F190" s="16">
        <v>1000000</v>
      </c>
      <c r="G190" s="12"/>
      <c r="H190" s="12"/>
      <c r="I190" s="13">
        <f t="shared" si="3"/>
        <v>1000000</v>
      </c>
    </row>
    <row r="191" spans="1:9" ht="24">
      <c r="A191" s="15">
        <v>183</v>
      </c>
      <c r="B191" s="15"/>
      <c r="C191" s="15" t="s">
        <v>209</v>
      </c>
      <c r="D191" s="15">
        <v>10180447</v>
      </c>
      <c r="E191" s="5" t="s">
        <v>137</v>
      </c>
      <c r="F191" s="16">
        <v>520200</v>
      </c>
      <c r="G191" s="12"/>
      <c r="H191" s="12"/>
      <c r="I191" s="13">
        <f t="shared" si="3"/>
        <v>520200</v>
      </c>
    </row>
    <row r="192" spans="1:9" ht="24">
      <c r="A192" s="15">
        <v>184</v>
      </c>
      <c r="B192" s="15"/>
      <c r="C192" s="15" t="s">
        <v>209</v>
      </c>
      <c r="D192" s="15">
        <v>10175798</v>
      </c>
      <c r="E192" s="5" t="s">
        <v>138</v>
      </c>
      <c r="F192" s="16">
        <v>1000000</v>
      </c>
      <c r="G192" s="12"/>
      <c r="H192" s="12"/>
      <c r="I192" s="13">
        <f t="shared" si="3"/>
        <v>1000000</v>
      </c>
    </row>
    <row r="193" spans="1:9" ht="24">
      <c r="A193" s="15">
        <v>185</v>
      </c>
      <c r="B193" s="15"/>
      <c r="C193" s="15" t="s">
        <v>209</v>
      </c>
      <c r="D193" s="15">
        <v>10175860</v>
      </c>
      <c r="E193" s="5" t="s">
        <v>139</v>
      </c>
      <c r="F193" s="16">
        <v>664900</v>
      </c>
      <c r="G193" s="12"/>
      <c r="H193" s="12"/>
      <c r="I193" s="13">
        <f t="shared" si="3"/>
        <v>664900</v>
      </c>
    </row>
    <row r="194" spans="1:9" ht="24">
      <c r="A194" s="15">
        <v>186</v>
      </c>
      <c r="B194" s="15"/>
      <c r="C194" s="15" t="s">
        <v>209</v>
      </c>
      <c r="D194" s="15">
        <v>10175928</v>
      </c>
      <c r="E194" s="5" t="s">
        <v>140</v>
      </c>
      <c r="F194" s="16">
        <v>469000</v>
      </c>
      <c r="G194" s="12"/>
      <c r="H194" s="12"/>
      <c r="I194" s="13">
        <f t="shared" si="3"/>
        <v>469000</v>
      </c>
    </row>
    <row r="195" spans="1:9" ht="24">
      <c r="A195" s="15">
        <v>187</v>
      </c>
      <c r="B195" s="15"/>
      <c r="C195" s="15" t="s">
        <v>209</v>
      </c>
      <c r="D195" s="15">
        <v>10178420</v>
      </c>
      <c r="E195" s="5" t="s">
        <v>141</v>
      </c>
      <c r="F195" s="16">
        <v>851100</v>
      </c>
      <c r="G195" s="12"/>
      <c r="H195" s="12"/>
      <c r="I195" s="13">
        <f t="shared" si="3"/>
        <v>851100</v>
      </c>
    </row>
    <row r="196" spans="1:9" ht="24">
      <c r="A196" s="15">
        <v>188</v>
      </c>
      <c r="B196" s="15"/>
      <c r="C196" s="15" t="s">
        <v>209</v>
      </c>
      <c r="D196" s="15">
        <v>10178460</v>
      </c>
      <c r="E196" s="5" t="s">
        <v>142</v>
      </c>
      <c r="F196" s="16">
        <v>970000</v>
      </c>
      <c r="G196" s="12"/>
      <c r="H196" s="12"/>
      <c r="I196" s="13">
        <f t="shared" si="3"/>
        <v>970000</v>
      </c>
    </row>
    <row r="197" spans="1:9" ht="24">
      <c r="A197" s="15">
        <v>189</v>
      </c>
      <c r="B197" s="15"/>
      <c r="C197" s="15" t="s">
        <v>209</v>
      </c>
      <c r="D197" s="15">
        <v>10178496</v>
      </c>
      <c r="E197" s="5" t="s">
        <v>143</v>
      </c>
      <c r="F197" s="16">
        <v>133000</v>
      </c>
      <c r="G197" s="12"/>
      <c r="H197" s="12"/>
      <c r="I197" s="13">
        <f t="shared" si="3"/>
        <v>133000</v>
      </c>
    </row>
    <row r="198" spans="1:9" ht="24">
      <c r="A198" s="15">
        <v>190</v>
      </c>
      <c r="B198" s="15"/>
      <c r="C198" s="15" t="s">
        <v>209</v>
      </c>
      <c r="D198" s="15">
        <v>10178758</v>
      </c>
      <c r="E198" s="5" t="s">
        <v>144</v>
      </c>
      <c r="F198" s="16">
        <v>130000</v>
      </c>
      <c r="G198" s="12">
        <v>130000</v>
      </c>
      <c r="H198" s="12"/>
      <c r="I198" s="13">
        <f t="shared" si="3"/>
        <v>0</v>
      </c>
    </row>
    <row r="199" spans="1:9" ht="24">
      <c r="A199" s="15">
        <v>191</v>
      </c>
      <c r="B199" s="15"/>
      <c r="C199" s="15" t="s">
        <v>209</v>
      </c>
      <c r="D199" s="15">
        <v>10178817</v>
      </c>
      <c r="E199" s="5" t="s">
        <v>145</v>
      </c>
      <c r="F199" s="16">
        <v>346000</v>
      </c>
      <c r="G199" s="12">
        <v>346000</v>
      </c>
      <c r="H199" s="12"/>
      <c r="I199" s="13">
        <f t="shared" si="3"/>
        <v>0</v>
      </c>
    </row>
    <row r="200" spans="1:9" ht="24">
      <c r="A200" s="15">
        <v>192</v>
      </c>
      <c r="B200" s="15"/>
      <c r="C200" s="15" t="s">
        <v>209</v>
      </c>
      <c r="D200" s="15">
        <v>10179013</v>
      </c>
      <c r="E200" s="5" t="s">
        <v>146</v>
      </c>
      <c r="F200" s="16">
        <v>99500</v>
      </c>
      <c r="G200" s="12"/>
      <c r="H200" s="12"/>
      <c r="I200" s="13">
        <f t="shared" si="3"/>
        <v>99500</v>
      </c>
    </row>
    <row r="201" spans="1:9" ht="24">
      <c r="A201" s="15">
        <v>193</v>
      </c>
      <c r="B201" s="15"/>
      <c r="C201" s="15" t="s">
        <v>209</v>
      </c>
      <c r="D201" s="15">
        <v>10179078</v>
      </c>
      <c r="E201" s="5" t="s">
        <v>147</v>
      </c>
      <c r="F201" s="16">
        <v>176600</v>
      </c>
      <c r="G201" s="12"/>
      <c r="H201" s="12"/>
      <c r="I201" s="13">
        <f t="shared" si="3"/>
        <v>176600</v>
      </c>
    </row>
    <row r="202" spans="1:9" ht="24">
      <c r="A202" s="15">
        <v>194</v>
      </c>
      <c r="B202" s="15"/>
      <c r="C202" s="15" t="s">
        <v>209</v>
      </c>
      <c r="D202" s="15">
        <v>10179140</v>
      </c>
      <c r="E202" s="5" t="s">
        <v>148</v>
      </c>
      <c r="F202" s="16">
        <v>995000</v>
      </c>
      <c r="G202" s="12"/>
      <c r="H202" s="12"/>
      <c r="I202" s="13">
        <f t="shared" si="3"/>
        <v>995000</v>
      </c>
    </row>
    <row r="203" spans="1:9" ht="24">
      <c r="A203" s="15">
        <v>195</v>
      </c>
      <c r="B203" s="15"/>
      <c r="C203" s="15" t="s">
        <v>209</v>
      </c>
      <c r="D203" s="15">
        <v>10179218</v>
      </c>
      <c r="E203" s="5" t="s">
        <v>149</v>
      </c>
      <c r="F203" s="16">
        <v>176600</v>
      </c>
      <c r="G203" s="12"/>
      <c r="H203" s="12"/>
      <c r="I203" s="13">
        <f t="shared" si="3"/>
        <v>176600</v>
      </c>
    </row>
    <row r="204" spans="1:9" ht="24">
      <c r="A204" s="15">
        <v>196</v>
      </c>
      <c r="B204" s="15"/>
      <c r="C204" s="15" t="s">
        <v>209</v>
      </c>
      <c r="D204" s="15">
        <v>10179244</v>
      </c>
      <c r="E204" s="5" t="s">
        <v>150</v>
      </c>
      <c r="F204" s="16">
        <v>176600</v>
      </c>
      <c r="G204" s="12"/>
      <c r="H204" s="12"/>
      <c r="I204" s="13">
        <f t="shared" si="3"/>
        <v>176600</v>
      </c>
    </row>
    <row r="205" spans="1:9" ht="24">
      <c r="A205" s="15">
        <v>197</v>
      </c>
      <c r="B205" s="15"/>
      <c r="C205" s="15" t="s">
        <v>209</v>
      </c>
      <c r="D205" s="15">
        <v>10179268</v>
      </c>
      <c r="E205" s="5" t="s">
        <v>151</v>
      </c>
      <c r="F205" s="16">
        <v>85900</v>
      </c>
      <c r="G205" s="12">
        <v>85900</v>
      </c>
      <c r="H205" s="12"/>
      <c r="I205" s="13">
        <f t="shared" si="3"/>
        <v>0</v>
      </c>
    </row>
    <row r="206" spans="1:9" ht="24">
      <c r="A206" s="15">
        <v>198</v>
      </c>
      <c r="B206" s="15"/>
      <c r="C206" s="15" t="s">
        <v>209</v>
      </c>
      <c r="D206" s="15">
        <v>10179291</v>
      </c>
      <c r="E206" s="5" t="s">
        <v>152</v>
      </c>
      <c r="F206" s="16">
        <v>100000</v>
      </c>
      <c r="G206" s="12"/>
      <c r="H206" s="12"/>
      <c r="I206" s="13">
        <f t="shared" si="3"/>
        <v>100000</v>
      </c>
    </row>
    <row r="207" spans="1:9" ht="24">
      <c r="A207" s="15">
        <v>199</v>
      </c>
      <c r="B207" s="15"/>
      <c r="C207" s="15" t="s">
        <v>209</v>
      </c>
      <c r="D207" s="15">
        <v>10179301</v>
      </c>
      <c r="E207" s="5" t="s">
        <v>153</v>
      </c>
      <c r="F207" s="16">
        <v>369000</v>
      </c>
      <c r="G207" s="12">
        <v>369000</v>
      </c>
      <c r="H207" s="12"/>
      <c r="I207" s="13">
        <f t="shared" si="3"/>
        <v>0</v>
      </c>
    </row>
    <row r="208" spans="1:9" ht="24">
      <c r="A208" s="15">
        <v>200</v>
      </c>
      <c r="B208" s="15"/>
      <c r="C208" s="15" t="s">
        <v>209</v>
      </c>
      <c r="D208" s="15">
        <v>10179325</v>
      </c>
      <c r="E208" s="5" t="s">
        <v>154</v>
      </c>
      <c r="F208" s="16">
        <v>100000</v>
      </c>
      <c r="G208" s="12"/>
      <c r="H208" s="12"/>
      <c r="I208" s="13">
        <f t="shared" si="3"/>
        <v>100000</v>
      </c>
    </row>
    <row r="209" spans="1:9" ht="24">
      <c r="A209" s="15">
        <v>201</v>
      </c>
      <c r="B209" s="15"/>
      <c r="C209" s="15" t="s">
        <v>209</v>
      </c>
      <c r="D209" s="15">
        <v>10179342</v>
      </c>
      <c r="E209" s="5" t="s">
        <v>155</v>
      </c>
      <c r="F209" s="16">
        <v>439000</v>
      </c>
      <c r="G209" s="12">
        <v>439000</v>
      </c>
      <c r="H209" s="12"/>
      <c r="I209" s="13">
        <f t="shared" si="3"/>
        <v>0</v>
      </c>
    </row>
    <row r="210" spans="1:9" ht="24">
      <c r="A210" s="15">
        <v>202</v>
      </c>
      <c r="B210" s="15"/>
      <c r="C210" s="15" t="s">
        <v>209</v>
      </c>
      <c r="D210" s="15">
        <v>10179271</v>
      </c>
      <c r="E210" s="5" t="s">
        <v>156</v>
      </c>
      <c r="F210" s="16">
        <v>950000</v>
      </c>
      <c r="G210" s="12"/>
      <c r="H210" s="12"/>
      <c r="I210" s="13">
        <f t="shared" si="3"/>
        <v>950000</v>
      </c>
    </row>
    <row r="211" spans="1:9" ht="24">
      <c r="A211" s="15">
        <v>203</v>
      </c>
      <c r="B211" s="15"/>
      <c r="C211" s="15" t="s">
        <v>209</v>
      </c>
      <c r="D211" s="15">
        <v>10179288</v>
      </c>
      <c r="E211" s="5" t="s">
        <v>157</v>
      </c>
      <c r="F211" s="16">
        <v>664000</v>
      </c>
      <c r="G211" s="12"/>
      <c r="H211" s="12"/>
      <c r="I211" s="13">
        <f t="shared" si="3"/>
        <v>664000</v>
      </c>
    </row>
    <row r="212" spans="1:9" ht="24">
      <c r="A212" s="15">
        <v>204</v>
      </c>
      <c r="B212" s="15"/>
      <c r="C212" s="15" t="s">
        <v>209</v>
      </c>
      <c r="D212" s="15">
        <v>10179303</v>
      </c>
      <c r="E212" s="5" t="s">
        <v>158</v>
      </c>
      <c r="F212" s="16">
        <v>470700</v>
      </c>
      <c r="G212" s="12">
        <v>460700</v>
      </c>
      <c r="H212" s="12"/>
      <c r="I212" s="13">
        <f t="shared" si="3"/>
        <v>10000</v>
      </c>
    </row>
    <row r="213" spans="1:9" ht="24">
      <c r="A213" s="15">
        <v>205</v>
      </c>
      <c r="B213" s="15"/>
      <c r="C213" s="15" t="s">
        <v>209</v>
      </c>
      <c r="D213" s="15">
        <v>10179317</v>
      </c>
      <c r="E213" s="5" t="s">
        <v>159</v>
      </c>
      <c r="F213" s="16">
        <v>637800</v>
      </c>
      <c r="G213" s="12"/>
      <c r="H213" s="12"/>
      <c r="I213" s="13">
        <f t="shared" si="3"/>
        <v>637800</v>
      </c>
    </row>
    <row r="214" spans="1:9" ht="24">
      <c r="A214" s="15">
        <v>206</v>
      </c>
      <c r="B214" s="15"/>
      <c r="C214" s="15" t="s">
        <v>209</v>
      </c>
      <c r="D214" s="15">
        <v>10180390</v>
      </c>
      <c r="E214" s="5" t="s">
        <v>160</v>
      </c>
      <c r="F214" s="16">
        <v>369700</v>
      </c>
      <c r="G214" s="12">
        <v>369700</v>
      </c>
      <c r="H214" s="12"/>
      <c r="I214" s="13">
        <f t="shared" si="3"/>
        <v>0</v>
      </c>
    </row>
    <row r="215" spans="1:9" ht="24">
      <c r="A215" s="15">
        <v>207</v>
      </c>
      <c r="B215" s="15"/>
      <c r="C215" s="15" t="s">
        <v>209</v>
      </c>
      <c r="D215" s="15">
        <v>10180395</v>
      </c>
      <c r="E215" s="5" t="s">
        <v>161</v>
      </c>
      <c r="F215" s="16">
        <v>37300</v>
      </c>
      <c r="G215" s="12"/>
      <c r="H215" s="12">
        <v>37300</v>
      </c>
      <c r="I215" s="13">
        <f t="shared" si="3"/>
        <v>0</v>
      </c>
    </row>
    <row r="216" spans="1:9" ht="24">
      <c r="A216" s="15">
        <v>208</v>
      </c>
      <c r="B216" s="15"/>
      <c r="C216" s="15" t="s">
        <v>209</v>
      </c>
      <c r="D216" s="15">
        <v>10180399</v>
      </c>
      <c r="E216" s="5" t="s">
        <v>161</v>
      </c>
      <c r="F216" s="16">
        <v>38700</v>
      </c>
      <c r="G216" s="12"/>
      <c r="H216" s="12">
        <v>38700</v>
      </c>
      <c r="I216" s="13">
        <f t="shared" si="3"/>
        <v>0</v>
      </c>
    </row>
    <row r="217" spans="1:9" ht="24">
      <c r="A217" s="15">
        <v>209</v>
      </c>
      <c r="B217" s="15"/>
      <c r="C217" s="15" t="s">
        <v>209</v>
      </c>
      <c r="D217" s="15">
        <v>10180402</v>
      </c>
      <c r="E217" s="5" t="s">
        <v>162</v>
      </c>
      <c r="F217" s="16">
        <v>90000</v>
      </c>
      <c r="G217" s="12"/>
      <c r="H217" s="12"/>
      <c r="I217" s="13">
        <f t="shared" si="3"/>
        <v>90000</v>
      </c>
    </row>
    <row r="218" spans="1:9" ht="24">
      <c r="A218" s="15">
        <v>210</v>
      </c>
      <c r="B218" s="15"/>
      <c r="C218" s="15" t="s">
        <v>209</v>
      </c>
      <c r="D218" s="15">
        <v>10211436</v>
      </c>
      <c r="E218" s="5" t="s">
        <v>163</v>
      </c>
      <c r="F218" s="16">
        <v>905000</v>
      </c>
      <c r="G218" s="12"/>
      <c r="H218" s="12"/>
      <c r="I218" s="13">
        <f t="shared" si="3"/>
        <v>905000</v>
      </c>
    </row>
    <row r="219" spans="1:9" ht="24">
      <c r="A219" s="15">
        <v>211</v>
      </c>
      <c r="B219" s="15"/>
      <c r="C219" s="15" t="s">
        <v>209</v>
      </c>
      <c r="D219" s="15">
        <v>10211444</v>
      </c>
      <c r="E219" s="5" t="s">
        <v>164</v>
      </c>
      <c r="F219" s="16">
        <v>938000</v>
      </c>
      <c r="G219" s="12"/>
      <c r="H219" s="12"/>
      <c r="I219" s="13">
        <f t="shared" si="3"/>
        <v>938000</v>
      </c>
    </row>
    <row r="220" spans="1:9" ht="24">
      <c r="A220" s="15">
        <v>212</v>
      </c>
      <c r="B220" s="15"/>
      <c r="C220" s="15" t="s">
        <v>209</v>
      </c>
      <c r="D220" s="15">
        <v>10178838</v>
      </c>
      <c r="E220" s="5" t="s">
        <v>165</v>
      </c>
      <c r="F220" s="16">
        <v>660000</v>
      </c>
      <c r="G220" s="12">
        <v>623000</v>
      </c>
      <c r="H220" s="12"/>
      <c r="I220" s="13">
        <f t="shared" si="3"/>
        <v>37000</v>
      </c>
    </row>
    <row r="221" spans="1:9" ht="24">
      <c r="A221" s="15">
        <v>213</v>
      </c>
      <c r="B221" s="15"/>
      <c r="C221" s="15" t="s">
        <v>209</v>
      </c>
      <c r="D221" s="15">
        <v>10178984</v>
      </c>
      <c r="E221" s="5" t="s">
        <v>166</v>
      </c>
      <c r="F221" s="16">
        <v>389000</v>
      </c>
      <c r="G221" s="12">
        <v>389000</v>
      </c>
      <c r="H221" s="12"/>
      <c r="I221" s="13">
        <f t="shared" si="3"/>
        <v>0</v>
      </c>
    </row>
    <row r="222" spans="1:9" ht="24">
      <c r="A222" s="15">
        <v>214</v>
      </c>
      <c r="B222" s="15"/>
      <c r="C222" s="15" t="s">
        <v>209</v>
      </c>
      <c r="D222" s="15">
        <v>10180351</v>
      </c>
      <c r="E222" s="5" t="s">
        <v>169</v>
      </c>
      <c r="F222" s="16">
        <v>120700</v>
      </c>
      <c r="G222" s="12">
        <v>120700</v>
      </c>
      <c r="H222" s="12"/>
      <c r="I222" s="13">
        <f aca="true" t="shared" si="4" ref="I222:I259">+F222-G222-H222</f>
        <v>0</v>
      </c>
    </row>
    <row r="223" spans="1:9" ht="24">
      <c r="A223" s="15">
        <v>215</v>
      </c>
      <c r="B223" s="15"/>
      <c r="C223" s="15" t="s">
        <v>209</v>
      </c>
      <c r="D223" s="15">
        <v>10180360</v>
      </c>
      <c r="E223" s="5" t="s">
        <v>170</v>
      </c>
      <c r="F223" s="16">
        <v>167300</v>
      </c>
      <c r="G223" s="12">
        <v>167300</v>
      </c>
      <c r="H223" s="12"/>
      <c r="I223" s="13">
        <f t="shared" si="4"/>
        <v>0</v>
      </c>
    </row>
    <row r="224" spans="1:9" ht="24">
      <c r="A224" s="15">
        <v>216</v>
      </c>
      <c r="B224" s="15"/>
      <c r="C224" s="15" t="s">
        <v>209</v>
      </c>
      <c r="D224" s="15">
        <v>10180368</v>
      </c>
      <c r="E224" s="5" t="s">
        <v>172</v>
      </c>
      <c r="F224" s="16">
        <v>99800</v>
      </c>
      <c r="G224" s="12">
        <v>99800</v>
      </c>
      <c r="H224" s="12"/>
      <c r="I224" s="13">
        <f t="shared" si="4"/>
        <v>0</v>
      </c>
    </row>
    <row r="225" spans="1:9" ht="24">
      <c r="A225" s="15">
        <v>217</v>
      </c>
      <c r="B225" s="15"/>
      <c r="C225" s="15" t="s">
        <v>209</v>
      </c>
      <c r="D225" s="15">
        <v>10180376</v>
      </c>
      <c r="E225" s="5" t="s">
        <v>173</v>
      </c>
      <c r="F225" s="16">
        <v>136600</v>
      </c>
      <c r="G225" s="12">
        <v>136600</v>
      </c>
      <c r="H225" s="12"/>
      <c r="I225" s="13">
        <f t="shared" si="4"/>
        <v>0</v>
      </c>
    </row>
    <row r="226" spans="1:9" ht="24">
      <c r="A226" s="15">
        <v>218</v>
      </c>
      <c r="B226" s="15"/>
      <c r="C226" s="15" t="s">
        <v>209</v>
      </c>
      <c r="D226" s="15">
        <v>10180381</v>
      </c>
      <c r="E226" s="5" t="s">
        <v>174</v>
      </c>
      <c r="F226" s="16">
        <v>135600</v>
      </c>
      <c r="G226" s="12">
        <v>135600</v>
      </c>
      <c r="H226" s="12"/>
      <c r="I226" s="13">
        <f t="shared" si="4"/>
        <v>0</v>
      </c>
    </row>
    <row r="227" spans="1:9" ht="24">
      <c r="A227" s="15">
        <v>219</v>
      </c>
      <c r="B227" s="15"/>
      <c r="C227" s="15" t="s">
        <v>210</v>
      </c>
      <c r="D227" s="15">
        <v>10177402</v>
      </c>
      <c r="E227" s="5" t="s">
        <v>175</v>
      </c>
      <c r="F227" s="16">
        <v>252000</v>
      </c>
      <c r="G227" s="12"/>
      <c r="H227" s="12">
        <v>252000</v>
      </c>
      <c r="I227" s="13">
        <f t="shared" si="4"/>
        <v>0</v>
      </c>
    </row>
    <row r="228" spans="1:9" ht="24">
      <c r="A228" s="15">
        <v>220</v>
      </c>
      <c r="B228" s="15"/>
      <c r="C228" s="15" t="s">
        <v>210</v>
      </c>
      <c r="D228" s="15">
        <v>10178077</v>
      </c>
      <c r="E228" s="5" t="s">
        <v>176</v>
      </c>
      <c r="F228" s="16">
        <v>141600</v>
      </c>
      <c r="G228" s="12"/>
      <c r="H228" s="12"/>
      <c r="I228" s="13">
        <f t="shared" si="4"/>
        <v>141600</v>
      </c>
    </row>
    <row r="229" spans="1:9" ht="24">
      <c r="A229" s="15">
        <v>221</v>
      </c>
      <c r="B229" s="15"/>
      <c r="C229" s="15" t="s">
        <v>210</v>
      </c>
      <c r="D229" s="15">
        <v>10178147</v>
      </c>
      <c r="E229" s="5" t="s">
        <v>183</v>
      </c>
      <c r="F229" s="16">
        <v>185000</v>
      </c>
      <c r="G229" s="12">
        <v>185000</v>
      </c>
      <c r="H229" s="12"/>
      <c r="I229" s="13">
        <f t="shared" si="4"/>
        <v>0</v>
      </c>
    </row>
    <row r="230" spans="1:9" ht="24">
      <c r="A230" s="15">
        <v>222</v>
      </c>
      <c r="B230" s="15"/>
      <c r="C230" s="15" t="s">
        <v>210</v>
      </c>
      <c r="D230" s="15">
        <v>10178208</v>
      </c>
      <c r="E230" s="5" t="s">
        <v>184</v>
      </c>
      <c r="F230" s="16">
        <v>488000</v>
      </c>
      <c r="G230" s="12"/>
      <c r="H230" s="12"/>
      <c r="I230" s="13">
        <f t="shared" si="4"/>
        <v>488000</v>
      </c>
    </row>
    <row r="231" spans="1:9" ht="24">
      <c r="A231" s="15">
        <v>223</v>
      </c>
      <c r="B231" s="15"/>
      <c r="C231" s="15" t="s">
        <v>210</v>
      </c>
      <c r="D231" s="15">
        <v>10178262</v>
      </c>
      <c r="E231" s="5" t="s">
        <v>185</v>
      </c>
      <c r="F231" s="16">
        <v>96800</v>
      </c>
      <c r="G231" s="12">
        <v>96800</v>
      </c>
      <c r="H231" s="12"/>
      <c r="I231" s="13">
        <f t="shared" si="4"/>
        <v>0</v>
      </c>
    </row>
    <row r="232" spans="1:9" ht="24">
      <c r="A232" s="15">
        <v>224</v>
      </c>
      <c r="B232" s="15"/>
      <c r="C232" s="15" t="s">
        <v>210</v>
      </c>
      <c r="D232" s="15">
        <v>10178313</v>
      </c>
      <c r="E232" s="5" t="s">
        <v>186</v>
      </c>
      <c r="F232" s="16">
        <v>64000</v>
      </c>
      <c r="G232" s="12"/>
      <c r="H232" s="12"/>
      <c r="I232" s="13">
        <f t="shared" si="4"/>
        <v>64000</v>
      </c>
    </row>
    <row r="233" spans="1:9" ht="24">
      <c r="A233" s="15">
        <v>225</v>
      </c>
      <c r="B233" s="15"/>
      <c r="C233" s="15" t="s">
        <v>210</v>
      </c>
      <c r="D233" s="15">
        <v>10178347</v>
      </c>
      <c r="E233" s="5" t="s">
        <v>187</v>
      </c>
      <c r="F233" s="16">
        <v>100000</v>
      </c>
      <c r="G233" s="12"/>
      <c r="H233" s="12"/>
      <c r="I233" s="13">
        <f t="shared" si="4"/>
        <v>100000</v>
      </c>
    </row>
    <row r="234" spans="1:9" ht="24">
      <c r="A234" s="15">
        <v>226</v>
      </c>
      <c r="B234" s="15"/>
      <c r="C234" s="15" t="s">
        <v>210</v>
      </c>
      <c r="D234" s="15">
        <v>10178376</v>
      </c>
      <c r="E234" s="5" t="s">
        <v>188</v>
      </c>
      <c r="F234" s="16">
        <v>467000</v>
      </c>
      <c r="G234" s="12"/>
      <c r="H234" s="12"/>
      <c r="I234" s="13">
        <f t="shared" si="4"/>
        <v>467000</v>
      </c>
    </row>
    <row r="235" spans="1:9" ht="24">
      <c r="A235" s="15">
        <v>227</v>
      </c>
      <c r="B235" s="15"/>
      <c r="C235" s="15" t="s">
        <v>205</v>
      </c>
      <c r="D235" s="15">
        <v>10156157</v>
      </c>
      <c r="E235" s="5" t="s">
        <v>5</v>
      </c>
      <c r="F235" s="16">
        <v>14600400</v>
      </c>
      <c r="G235" s="12"/>
      <c r="H235" s="12"/>
      <c r="I235" s="13">
        <f t="shared" si="4"/>
        <v>14600400</v>
      </c>
    </row>
    <row r="236" spans="1:9" ht="24">
      <c r="A236" s="15">
        <v>228</v>
      </c>
      <c r="B236" s="15"/>
      <c r="C236" s="15" t="s">
        <v>205</v>
      </c>
      <c r="D236" s="15">
        <v>10156165</v>
      </c>
      <c r="E236" s="5" t="s">
        <v>6</v>
      </c>
      <c r="F236" s="16">
        <v>45916480</v>
      </c>
      <c r="G236" s="12"/>
      <c r="H236" s="12"/>
      <c r="I236" s="13">
        <f t="shared" si="4"/>
        <v>45916480</v>
      </c>
    </row>
    <row r="237" spans="1:9" ht="24">
      <c r="A237" s="15">
        <v>229</v>
      </c>
      <c r="B237" s="15"/>
      <c r="C237" s="15" t="s">
        <v>205</v>
      </c>
      <c r="D237" s="15">
        <v>10156169</v>
      </c>
      <c r="E237" s="5" t="s">
        <v>7</v>
      </c>
      <c r="F237" s="16">
        <v>8000000</v>
      </c>
      <c r="G237" s="12"/>
      <c r="H237" s="12"/>
      <c r="I237" s="13">
        <f t="shared" si="4"/>
        <v>8000000</v>
      </c>
    </row>
    <row r="238" spans="1:9" ht="24">
      <c r="A238" s="15">
        <v>230</v>
      </c>
      <c r="B238" s="15"/>
      <c r="C238" s="15" t="s">
        <v>205</v>
      </c>
      <c r="D238" s="15">
        <v>10156173</v>
      </c>
      <c r="E238" s="5" t="s">
        <v>8</v>
      </c>
      <c r="F238" s="16">
        <v>10000000</v>
      </c>
      <c r="G238" s="12"/>
      <c r="H238" s="12"/>
      <c r="I238" s="13">
        <f t="shared" si="4"/>
        <v>10000000</v>
      </c>
    </row>
    <row r="239" spans="1:9" ht="24">
      <c r="A239" s="15">
        <v>231</v>
      </c>
      <c r="B239" s="15"/>
      <c r="C239" s="15" t="s">
        <v>205</v>
      </c>
      <c r="D239" s="15">
        <v>10156177</v>
      </c>
      <c r="E239" s="5" t="s">
        <v>9</v>
      </c>
      <c r="F239" s="16">
        <v>4000000</v>
      </c>
      <c r="G239" s="12"/>
      <c r="H239" s="12"/>
      <c r="I239" s="13">
        <f t="shared" si="4"/>
        <v>4000000</v>
      </c>
    </row>
    <row r="240" spans="1:9" ht="24">
      <c r="A240" s="15">
        <v>232</v>
      </c>
      <c r="B240" s="15"/>
      <c r="C240" s="15" t="s">
        <v>205</v>
      </c>
      <c r="D240" s="15">
        <v>10156179</v>
      </c>
      <c r="E240" s="5" t="s">
        <v>189</v>
      </c>
      <c r="F240" s="16">
        <v>1744000</v>
      </c>
      <c r="G240" s="12"/>
      <c r="H240" s="12"/>
      <c r="I240" s="13">
        <f t="shared" si="4"/>
        <v>1744000</v>
      </c>
    </row>
    <row r="241" spans="1:9" ht="24">
      <c r="A241" s="15">
        <v>233</v>
      </c>
      <c r="B241" s="15"/>
      <c r="C241" s="15" t="s">
        <v>227</v>
      </c>
      <c r="D241" s="15">
        <v>10160870</v>
      </c>
      <c r="E241" s="5" t="s">
        <v>298</v>
      </c>
      <c r="F241" s="16">
        <v>1328000</v>
      </c>
      <c r="G241" s="17"/>
      <c r="H241" s="17"/>
      <c r="I241" s="13">
        <f t="shared" si="4"/>
        <v>1328000</v>
      </c>
    </row>
    <row r="242" spans="1:9" ht="24">
      <c r="A242" s="15">
        <v>234</v>
      </c>
      <c r="B242" s="15"/>
      <c r="C242" s="15" t="s">
        <v>227</v>
      </c>
      <c r="D242" s="15">
        <v>10160875</v>
      </c>
      <c r="E242" s="5" t="s">
        <v>299</v>
      </c>
      <c r="F242" s="16">
        <v>179042.5</v>
      </c>
      <c r="G242" s="17"/>
      <c r="H242" s="17"/>
      <c r="I242" s="13">
        <f t="shared" si="4"/>
        <v>179042.5</v>
      </c>
    </row>
    <row r="243" spans="1:9" ht="24">
      <c r="A243" s="15">
        <v>235</v>
      </c>
      <c r="B243" s="15"/>
      <c r="C243" s="15" t="s">
        <v>227</v>
      </c>
      <c r="D243" s="15">
        <v>10160880</v>
      </c>
      <c r="E243" s="5" t="s">
        <v>300</v>
      </c>
      <c r="F243" s="16">
        <v>95800</v>
      </c>
      <c r="G243" s="17"/>
      <c r="H243" s="17"/>
      <c r="I243" s="13">
        <f t="shared" si="4"/>
        <v>95800</v>
      </c>
    </row>
    <row r="244" spans="1:9" ht="24">
      <c r="A244" s="15">
        <v>236</v>
      </c>
      <c r="B244" s="15"/>
      <c r="C244" s="15" t="s">
        <v>227</v>
      </c>
      <c r="D244" s="15">
        <v>10160890</v>
      </c>
      <c r="E244" s="5" t="s">
        <v>301</v>
      </c>
      <c r="F244" s="16">
        <v>322685</v>
      </c>
      <c r="G244" s="17"/>
      <c r="H244" s="17"/>
      <c r="I244" s="13">
        <f t="shared" si="4"/>
        <v>322685</v>
      </c>
    </row>
    <row r="245" spans="1:9" ht="24">
      <c r="A245" s="15">
        <v>237</v>
      </c>
      <c r="B245" s="15"/>
      <c r="C245" s="15" t="s">
        <v>227</v>
      </c>
      <c r="D245" s="15">
        <v>10160896</v>
      </c>
      <c r="E245" s="5" t="s">
        <v>302</v>
      </c>
      <c r="F245" s="16">
        <v>152000</v>
      </c>
      <c r="G245" s="17"/>
      <c r="H245" s="17"/>
      <c r="I245" s="13">
        <f t="shared" si="4"/>
        <v>152000</v>
      </c>
    </row>
    <row r="246" spans="1:9" ht="24">
      <c r="A246" s="15">
        <v>238</v>
      </c>
      <c r="B246" s="15"/>
      <c r="C246" s="15" t="s">
        <v>227</v>
      </c>
      <c r="D246" s="15">
        <v>10160906</v>
      </c>
      <c r="E246" s="5" t="s">
        <v>303</v>
      </c>
      <c r="F246" s="16">
        <v>365000</v>
      </c>
      <c r="G246" s="17"/>
      <c r="H246" s="17"/>
      <c r="I246" s="13">
        <f t="shared" si="4"/>
        <v>365000</v>
      </c>
    </row>
    <row r="247" spans="1:9" ht="24">
      <c r="A247" s="15">
        <v>239</v>
      </c>
      <c r="B247" s="15"/>
      <c r="C247" s="15" t="s">
        <v>227</v>
      </c>
      <c r="D247" s="15">
        <v>10160910</v>
      </c>
      <c r="E247" s="5" t="s">
        <v>304</v>
      </c>
      <c r="F247" s="16">
        <v>282000</v>
      </c>
      <c r="G247" s="17"/>
      <c r="H247" s="17"/>
      <c r="I247" s="13">
        <f t="shared" si="4"/>
        <v>282000</v>
      </c>
    </row>
    <row r="248" spans="1:9" ht="24">
      <c r="A248" s="15">
        <v>240</v>
      </c>
      <c r="B248" s="15"/>
      <c r="C248" s="15" t="s">
        <v>227</v>
      </c>
      <c r="D248" s="15">
        <v>10160917</v>
      </c>
      <c r="E248" s="5" t="s">
        <v>305</v>
      </c>
      <c r="F248" s="16">
        <v>199000</v>
      </c>
      <c r="G248" s="17"/>
      <c r="H248" s="17"/>
      <c r="I248" s="13">
        <f t="shared" si="4"/>
        <v>199000</v>
      </c>
    </row>
    <row r="249" spans="1:9" ht="24">
      <c r="A249" s="15">
        <v>241</v>
      </c>
      <c r="B249" s="15"/>
      <c r="C249" s="15" t="s">
        <v>227</v>
      </c>
      <c r="D249" s="15">
        <v>10160922</v>
      </c>
      <c r="E249" s="5" t="s">
        <v>306</v>
      </c>
      <c r="F249" s="16">
        <v>768000</v>
      </c>
      <c r="G249" s="17"/>
      <c r="H249" s="17"/>
      <c r="I249" s="13">
        <f t="shared" si="4"/>
        <v>768000</v>
      </c>
    </row>
    <row r="250" spans="1:9" ht="24">
      <c r="A250" s="15">
        <v>242</v>
      </c>
      <c r="B250" s="15"/>
      <c r="C250" s="15" t="s">
        <v>227</v>
      </c>
      <c r="D250" s="15">
        <v>10160932</v>
      </c>
      <c r="E250" s="5" t="s">
        <v>307</v>
      </c>
      <c r="F250" s="16">
        <v>503360</v>
      </c>
      <c r="G250" s="17"/>
      <c r="H250" s="17"/>
      <c r="I250" s="13">
        <f t="shared" si="4"/>
        <v>503360</v>
      </c>
    </row>
    <row r="251" spans="1:9" ht="24">
      <c r="A251" s="15">
        <v>243</v>
      </c>
      <c r="B251" s="15"/>
      <c r="C251" s="15" t="s">
        <v>227</v>
      </c>
      <c r="D251" s="15">
        <v>10160945</v>
      </c>
      <c r="E251" s="5" t="s">
        <v>308</v>
      </c>
      <c r="F251" s="16">
        <v>998000</v>
      </c>
      <c r="G251" s="17"/>
      <c r="H251" s="17"/>
      <c r="I251" s="13">
        <f t="shared" si="4"/>
        <v>998000</v>
      </c>
    </row>
    <row r="252" spans="1:9" ht="24">
      <c r="A252" s="15">
        <v>244</v>
      </c>
      <c r="B252" s="15"/>
      <c r="C252" s="15" t="s">
        <v>227</v>
      </c>
      <c r="D252" s="15">
        <v>10160950</v>
      </c>
      <c r="E252" s="5" t="s">
        <v>309</v>
      </c>
      <c r="F252" s="16">
        <v>264000</v>
      </c>
      <c r="G252" s="17"/>
      <c r="H252" s="17"/>
      <c r="I252" s="13">
        <f t="shared" si="4"/>
        <v>264000</v>
      </c>
    </row>
    <row r="253" spans="1:9" ht="24">
      <c r="A253" s="15">
        <v>245</v>
      </c>
      <c r="B253" s="15"/>
      <c r="C253" s="15" t="s">
        <v>227</v>
      </c>
      <c r="D253" s="15">
        <v>10160957</v>
      </c>
      <c r="E253" s="5" t="s">
        <v>310</v>
      </c>
      <c r="F253" s="16">
        <v>67410</v>
      </c>
      <c r="G253" s="17"/>
      <c r="H253" s="17"/>
      <c r="I253" s="13">
        <f t="shared" si="4"/>
        <v>67410</v>
      </c>
    </row>
    <row r="254" spans="1:9" ht="24">
      <c r="A254" s="15">
        <v>246</v>
      </c>
      <c r="B254" s="15"/>
      <c r="C254" s="15" t="s">
        <v>227</v>
      </c>
      <c r="D254" s="15">
        <v>10179212</v>
      </c>
      <c r="E254" s="5" t="s">
        <v>315</v>
      </c>
      <c r="F254" s="16">
        <v>6349000</v>
      </c>
      <c r="G254" s="17"/>
      <c r="H254" s="17"/>
      <c r="I254" s="13">
        <f>+F254-G254-H254</f>
        <v>6349000</v>
      </c>
    </row>
    <row r="255" spans="1:9" ht="24">
      <c r="A255" s="15">
        <v>247</v>
      </c>
      <c r="B255" s="15"/>
      <c r="C255" s="15" t="s">
        <v>227</v>
      </c>
      <c r="D255" s="15">
        <v>10180372</v>
      </c>
      <c r="E255" s="5" t="s">
        <v>316</v>
      </c>
      <c r="F255" s="16">
        <v>50183</v>
      </c>
      <c r="G255" s="17"/>
      <c r="H255" s="17"/>
      <c r="I255" s="13">
        <f>+F255-G255-H255</f>
        <v>50183</v>
      </c>
    </row>
    <row r="256" spans="1:9" ht="24">
      <c r="A256" s="15">
        <v>248</v>
      </c>
      <c r="B256" s="15"/>
      <c r="C256" s="15" t="s">
        <v>226</v>
      </c>
      <c r="D256" s="15">
        <v>10161001</v>
      </c>
      <c r="E256" s="5" t="s">
        <v>311</v>
      </c>
      <c r="F256" s="16">
        <v>3000000</v>
      </c>
      <c r="G256" s="17"/>
      <c r="H256" s="17"/>
      <c r="I256" s="13">
        <f t="shared" si="4"/>
        <v>3000000</v>
      </c>
    </row>
    <row r="257" spans="1:9" ht="24">
      <c r="A257" s="15">
        <v>249</v>
      </c>
      <c r="B257" s="15"/>
      <c r="C257" s="15" t="s">
        <v>226</v>
      </c>
      <c r="D257" s="15">
        <v>10161008</v>
      </c>
      <c r="E257" s="5" t="s">
        <v>312</v>
      </c>
      <c r="F257" s="16">
        <v>1179360</v>
      </c>
      <c r="G257" s="17"/>
      <c r="H257" s="17"/>
      <c r="I257" s="13">
        <f t="shared" si="4"/>
        <v>1179360</v>
      </c>
    </row>
    <row r="258" spans="1:9" ht="24">
      <c r="A258" s="15">
        <v>250</v>
      </c>
      <c r="B258" s="15"/>
      <c r="C258" s="15" t="s">
        <v>226</v>
      </c>
      <c r="D258" s="15">
        <v>10161015</v>
      </c>
      <c r="E258" s="5" t="s">
        <v>313</v>
      </c>
      <c r="F258" s="16">
        <v>366600</v>
      </c>
      <c r="G258" s="17"/>
      <c r="H258" s="17"/>
      <c r="I258" s="13">
        <f t="shared" si="4"/>
        <v>366600</v>
      </c>
    </row>
    <row r="259" spans="1:9" ht="24">
      <c r="A259" s="15">
        <v>251</v>
      </c>
      <c r="B259" s="15"/>
      <c r="C259" s="15" t="s">
        <v>226</v>
      </c>
      <c r="D259" s="15">
        <v>10161046</v>
      </c>
      <c r="E259" s="5" t="s">
        <v>314</v>
      </c>
      <c r="F259" s="16">
        <v>400000</v>
      </c>
      <c r="G259" s="17"/>
      <c r="H259" s="17"/>
      <c r="I259" s="13">
        <f t="shared" si="4"/>
        <v>400000</v>
      </c>
    </row>
    <row r="260" spans="1:9" ht="24.75" thickBot="1">
      <c r="A260" s="107" t="s">
        <v>211</v>
      </c>
      <c r="B260" s="108"/>
      <c r="C260" s="108"/>
      <c r="D260" s="108"/>
      <c r="E260" s="108"/>
      <c r="F260" s="20">
        <f>SUM(F26:F259)</f>
        <v>236020626.47</v>
      </c>
      <c r="G260" s="20">
        <f>SUM(G26:G259)</f>
        <v>68563594</v>
      </c>
      <c r="H260" s="20">
        <f>SUM(H26:H259)</f>
        <v>2099900</v>
      </c>
      <c r="I260" s="20">
        <f>SUM(I26:I259)</f>
        <v>165357132.47</v>
      </c>
    </row>
  </sheetData>
  <sheetProtection/>
  <mergeCells count="5">
    <mergeCell ref="A25:E25"/>
    <mergeCell ref="A10:E10"/>
    <mergeCell ref="A260:E260"/>
    <mergeCell ref="A5:E5"/>
    <mergeCell ref="A6:E6"/>
  </mergeCells>
  <printOptions/>
  <pageMargins left="0.4724409448818898" right="0.3937007874015748" top="0.5511811023622047" bottom="0.3937007874015748" header="0.31496062992125984" footer="0.31496062992125984"/>
  <pageSetup fitToHeight="100" fitToWidth="1" horizontalDpi="600" verticalDpi="600" orientation="landscape" paperSize="9" scale="8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HP</cp:lastModifiedBy>
  <cp:lastPrinted>2015-12-02T02:17:49Z</cp:lastPrinted>
  <dcterms:created xsi:type="dcterms:W3CDTF">2015-10-09T06:39:46Z</dcterms:created>
  <dcterms:modified xsi:type="dcterms:W3CDTF">2015-12-23T04:57:40Z</dcterms:modified>
  <cp:category/>
  <cp:version/>
  <cp:contentType/>
  <cp:contentStatus/>
</cp:coreProperties>
</file>